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7200" activeTab="0"/>
  </bookViews>
  <sheets>
    <sheet name="Schießliste" sheetId="1" r:id="rId1"/>
    <sheet name="Liste 2, Einzelschützen" sheetId="2" r:id="rId2"/>
    <sheet name="Seite 3, Liste &quot;blanko&quot;" sheetId="3" r:id="rId3"/>
  </sheets>
  <definedNames>
    <definedName name="_xlnm.Print_Area" localSheetId="1">'Liste 2, Einzelschützen'!$A$1:$V$42</definedName>
    <definedName name="_xlnm.Print_Area" localSheetId="0">'Schießliste'!$A$1:$V$42</definedName>
    <definedName name="_xlnm.Print_Area" localSheetId="2">'Seite 3, Liste "blanko"'!$A$1:$V$42</definedName>
    <definedName name="Z_5BB0BAF2_2F75_4944_A88B_F39D71415F63_.wvu.PrintArea" localSheetId="1" hidden="1">'Liste 2, Einzelschützen'!$A$1:$V$42</definedName>
    <definedName name="Z_5BB0BAF2_2F75_4944_A88B_F39D71415F63_.wvu.PrintArea" localSheetId="0" hidden="1">'Schießliste'!$A$1:$V$42</definedName>
    <definedName name="Z_5BB0BAF2_2F75_4944_A88B_F39D71415F63_.wvu.PrintArea" localSheetId="2" hidden="1">'Seite 3, Liste "blanko"'!$A$1:$V$42</definedName>
  </definedNames>
  <calcPr fullCalcOnLoad="1"/>
</workbook>
</file>

<file path=xl/sharedStrings.xml><?xml version="1.0" encoding="utf-8"?>
<sst xmlns="http://schemas.openxmlformats.org/spreadsheetml/2006/main" count="130" uniqueCount="25">
  <si>
    <t>SCHIESS - LISTE</t>
  </si>
  <si>
    <r>
      <t>für</t>
    </r>
    <r>
      <rPr>
        <b/>
        <u val="single"/>
        <sz val="16"/>
        <rFont val="Arial"/>
        <family val="2"/>
      </rPr>
      <t xml:space="preserve"> LG aufgelegt</t>
    </r>
  </si>
  <si>
    <t>Ort des Schießens:</t>
  </si>
  <si>
    <t>Datum:</t>
  </si>
  <si>
    <t>Klasse:</t>
  </si>
  <si>
    <t>Gastgebende Bruderschaft:</t>
  </si>
  <si>
    <t>Nr.</t>
  </si>
  <si>
    <t>Name des Schützen</t>
  </si>
  <si>
    <t>Gesamt</t>
  </si>
  <si>
    <t>Wertung</t>
  </si>
  <si>
    <t>Beste Einzelschützen:</t>
  </si>
  <si>
    <t>Ringe</t>
  </si>
  <si>
    <t>1.</t>
  </si>
  <si>
    <t>2.</t>
  </si>
  <si>
    <t>3.</t>
  </si>
  <si>
    <t>4.</t>
  </si>
  <si>
    <t>Ergebnis:</t>
  </si>
  <si>
    <t>Gast - Bruderschaft:</t>
  </si>
  <si>
    <t>Unterschriften:</t>
  </si>
  <si>
    <t>Freundschaftskreis</t>
  </si>
  <si>
    <t>Schußzahl : 15</t>
  </si>
  <si>
    <t>x</t>
  </si>
  <si>
    <t xml:space="preserve">St. </t>
  </si>
  <si>
    <t>zusätzliche Einzelschützen, Gastgebende Mannschaft</t>
  </si>
  <si>
    <t>zusätzliche Einzelschützen, Gastmannschaft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</si>
</sst>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23"/>
      </left>
      <right/>
      <top/>
      <bottom/>
    </border>
    <border>
      <left style="medium">
        <color indexed="23"/>
      </left>
      <right/>
      <top/>
      <bottom style="thin">
        <color indexed="23"/>
      </bottom>
    </border>
    <border>
      <left style="medium">
        <color indexed="23"/>
      </left>
      <right/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thin">
        <color indexed="23"/>
      </bottom>
    </border>
    <border>
      <left/>
      <right style="medium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medium">
        <color indexed="23"/>
      </right>
      <top style="thin">
        <color indexed="23"/>
      </top>
      <bottom style="medium">
        <color indexed="23"/>
      </bottom>
    </border>
    <border>
      <left/>
      <right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3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8" fillId="0" borderId="17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  <protection locked="0"/>
    </xf>
    <xf numFmtId="14" fontId="6" fillId="0" borderId="21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showGridLines="0" showRowColHeaders="0" tabSelected="1" zoomScale="88" zoomScaleNormal="88" zoomScaleSheetLayoutView="85" zoomScalePageLayoutView="0" workbookViewId="0" topLeftCell="A1">
      <selection activeCell="I16" sqref="I16"/>
    </sheetView>
  </sheetViews>
  <sheetFormatPr defaultColWidth="11.421875" defaultRowHeight="12.75"/>
  <cols>
    <col min="2" max="2" width="14.00390625" style="0" customWidth="1"/>
    <col min="4" max="14" width="5.7109375" style="0" customWidth="1"/>
    <col min="15" max="16" width="10.00390625" style="0" customWidth="1"/>
    <col min="17" max="17" width="4.57421875" style="0" customWidth="1"/>
    <col min="18" max="18" width="4.28125" style="0" customWidth="1"/>
  </cols>
  <sheetData>
    <row r="2" ht="35.25">
      <c r="H2" s="1" t="s">
        <v>0</v>
      </c>
    </row>
    <row r="4" ht="20.25">
      <c r="J4" s="2" t="s">
        <v>1</v>
      </c>
    </row>
    <row r="5" spans="10:13" ht="20.25">
      <c r="J5" s="28" t="s">
        <v>20</v>
      </c>
      <c r="L5" s="29"/>
      <c r="M5" s="29"/>
    </row>
    <row r="8" spans="2:22" ht="15.75">
      <c r="B8" s="3" t="s">
        <v>2</v>
      </c>
      <c r="C8" s="38"/>
      <c r="D8" s="38"/>
      <c r="E8" s="38"/>
      <c r="F8" s="38"/>
      <c r="H8" s="3" t="s">
        <v>3</v>
      </c>
      <c r="I8" s="39"/>
      <c r="J8" s="39"/>
      <c r="K8" s="39"/>
      <c r="M8" s="3" t="s">
        <v>4</v>
      </c>
      <c r="N8" s="40" t="s">
        <v>19</v>
      </c>
      <c r="O8" s="40"/>
      <c r="P8" s="40"/>
      <c r="U8" s="4">
        <f>IF(Q14=1,O14+55+(N14*100)+(M14*40),IF(Q14=2,O14-45+(N14*100)+(M14*40),IF(Q14=3,O14-95+(N14*100)+(M14*40),IF(Q14=4,O14-145+(N14*100)+(M14*40),A7*0))))</f>
        <v>55</v>
      </c>
      <c r="V8" s="4">
        <f>RANK(U8:U13,U8:U13)</f>
        <v>1</v>
      </c>
    </row>
    <row r="9" spans="21:22" ht="12.75">
      <c r="U9" s="4">
        <f>IF(Q15=1,O15+54+(N15*100)+(M15*40),IF(Q15=2,O15-46+(N15*100)+(M15*40),IF(Q15=3,O15-96+(N15*100)+(M15*40),IF(Q15=4,O15-146+(N15*100)+(M15*40),A7*0))))</f>
        <v>54</v>
      </c>
      <c r="V9" s="4">
        <f>RANK(U8:U13,U8:U13)</f>
        <v>2</v>
      </c>
    </row>
    <row r="10" spans="21:22" ht="12.75">
      <c r="U10" s="4">
        <f>IF(Q16=1,O16+53+(N16*100)+(M16*40),IF(Q16=2,O16-47+(N16*100)+(M16*40),IF(Q16=3,O16-97+(N16*100)+(M16*40),IF(Q16=4,O16-147+(N16*100)+(M16*40),A7*0))))</f>
        <v>53</v>
      </c>
      <c r="V10" s="4">
        <f>RANK(U8:U13,U8:U13)</f>
        <v>3</v>
      </c>
    </row>
    <row r="11" spans="2:22" ht="23.25">
      <c r="B11" s="5" t="s">
        <v>5</v>
      </c>
      <c r="C11" s="36" t="s">
        <v>22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6"/>
      <c r="U11" s="4">
        <f>IF(Q17=1,O17+52+(N17*100)+(M17*40),IF(Q17=2,O17-48+(N17*100)+(M17*40),IF(Q17=3,O17-98+(N17*100)+(M17*40),IF(Q17=4,O17-148+(N17*100)+(M17*40),A7*0))))</f>
        <v>52</v>
      </c>
      <c r="V11" s="4">
        <f>RANK(U8:U13,U8:U13)</f>
        <v>4</v>
      </c>
    </row>
    <row r="12" spans="21:22" ht="12.75">
      <c r="U12" s="4">
        <f>IF(Q18=1,O18+51+(N18*100)+(M18*40),IF(Q18=2,O18-49+(N18*100)+(M18*40),IF(Q18=3,O18-99+(N18*100)+(M18*40),IF(Q18=4,O18-149+(N18*100)+(M18*40),A7*0))))</f>
        <v>51</v>
      </c>
      <c r="V12" s="4">
        <f>RANK(U8:U13,U8:U13)</f>
        <v>5</v>
      </c>
    </row>
    <row r="13" spans="1:23" ht="15.75">
      <c r="A13" s="7" t="s">
        <v>6</v>
      </c>
      <c r="B13" s="37" t="s">
        <v>7</v>
      </c>
      <c r="C13" s="37"/>
      <c r="D13" s="7">
        <v>0</v>
      </c>
      <c r="E13" s="7">
        <v>1</v>
      </c>
      <c r="F13" s="7">
        <v>2</v>
      </c>
      <c r="G13" s="7">
        <v>3</v>
      </c>
      <c r="H13" s="7">
        <v>4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 t="s">
        <v>8</v>
      </c>
      <c r="P13" s="7" t="s">
        <v>9</v>
      </c>
      <c r="Q13" s="8"/>
      <c r="R13" s="9"/>
      <c r="S13" s="9"/>
      <c r="T13" s="9"/>
      <c r="U13" s="4">
        <f>IF(Q19=1,O19+50+(N19*100)+(M19*40),IF(Q19=2,O19-50+(N19*100)+(M19*40),IF(Q19=3,O19-100+(N19*100)+(M19*40),IF(Q19=4,O19-150+(N19*100)+(M19*40),A7*0))))</f>
        <v>50</v>
      </c>
      <c r="V13" s="4">
        <f>RANK(U8:U13,U8:U13)</f>
        <v>6</v>
      </c>
      <c r="W13" s="9"/>
    </row>
    <row r="14" spans="1:23" ht="19.5" customHeight="1">
      <c r="A14" s="10">
        <v>1</v>
      </c>
      <c r="B14" s="33"/>
      <c r="C14" s="3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aca="true" t="shared" si="0" ref="O14:O23">(D14*0)+(E14*1)+(F14*2)+(G14*3)+(H14*4)+(I14*5)+(J14*6)+(K14*7)+(L14*8)+(M14*9)+(N14*10)</f>
        <v>0</v>
      </c>
      <c r="P14" s="11">
        <f>IF(V8=1,$O$14,IF(V8=2,$O$14,IF(V8=3,$O$14,IF(V8=4,$O$14,A7*0))))</f>
        <v>0</v>
      </c>
      <c r="Q14" s="12">
        <f>RANK(O14:O19,O14:O19)</f>
        <v>1</v>
      </c>
      <c r="R14" s="9"/>
      <c r="S14" s="9"/>
      <c r="T14" s="9"/>
      <c r="U14" s="9"/>
      <c r="V14" s="9"/>
      <c r="W14" s="9"/>
    </row>
    <row r="15" spans="1:23" ht="19.5" customHeight="1">
      <c r="A15" s="10">
        <v>2</v>
      </c>
      <c r="B15" s="33"/>
      <c r="C15" s="3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  <c r="P15" s="11">
        <f>IF(V9=1,$O$15,IF(V9=2,$O$15,IF(V9=3,$O$15,IF(V9=4,$O$15,A7*0))))</f>
        <v>0</v>
      </c>
      <c r="Q15" s="12">
        <f>RANK(O14:O19,O14:O19)</f>
        <v>1</v>
      </c>
      <c r="R15" s="9"/>
      <c r="S15" s="13" t="s">
        <v>10</v>
      </c>
      <c r="T15" s="9"/>
      <c r="U15" s="14" t="s">
        <v>11</v>
      </c>
      <c r="V15" s="9"/>
      <c r="W15" s="9"/>
    </row>
    <row r="16" spans="1:23" ht="19.5" customHeight="1">
      <c r="A16" s="10">
        <v>3</v>
      </c>
      <c r="B16" s="33"/>
      <c r="C16" s="3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  <c r="P16" s="11">
        <f>IF(V10=1,$O$16,IF(V10=2,$O$16,IF(V10=3,$O$16,IF(V10=4,$O$16,A7*0))))</f>
        <v>0</v>
      </c>
      <c r="Q16" s="12">
        <f>RANK(O14:O19,O14:O19)</f>
        <v>1</v>
      </c>
      <c r="R16" s="15" t="s">
        <v>12</v>
      </c>
      <c r="S16" s="30">
        <f>IF(V8=1,$B$14,IF(V9=1,$B$15,IF(V10=1,$B$16,IF(V11=1,$B$17,IF(V12=1,$B$18,IF(V13=1,$B$19,A7*0))))))</f>
        <v>0</v>
      </c>
      <c r="T16" s="31"/>
      <c r="U16" s="16">
        <f>IF(V8=1,$O$14,IF(V9=1,$O$15,IF(V10=1,$O$16,IF(V11=1,$O$17,IF(V12=1,$O$18,IF(V13=1,$O$19,A7*0))))))</f>
        <v>0</v>
      </c>
      <c r="V16" s="9"/>
      <c r="W16" s="9"/>
    </row>
    <row r="17" spans="1:23" ht="19.5" customHeight="1" thickBot="1">
      <c r="A17" s="10">
        <v>4</v>
      </c>
      <c r="B17" s="32"/>
      <c r="C17" s="3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  <c r="P17" s="11">
        <f>IF(V11=1,$O$17,IF(V11=2,$O$17,IF(V11=3,$O$17,IF(V11=4,$O$17,A7*0))))</f>
        <v>0</v>
      </c>
      <c r="Q17" s="12">
        <f>RANK(O14:O19,O14:O19)</f>
        <v>1</v>
      </c>
      <c r="R17" s="15" t="s">
        <v>13</v>
      </c>
      <c r="S17" s="34">
        <f>IF(V8=2,$B$14,IF(V9=2,$B$15,IF(V10=2,$B$16,IF(V11=2,$B$17,IF(V12=2,$B$18,IF(V13=2,$B$19,A7*0))))))</f>
        <v>0</v>
      </c>
      <c r="T17" s="35"/>
      <c r="U17" s="17">
        <f>IF(V8=2,$O$14,IF(V9=2,$O$15,IF(V10=2,$O$16,IF(V11=2,$O$17,IF(V12=2,$O$18,IF(V13=2,$O$19,A7*0))))))</f>
        <v>0</v>
      </c>
      <c r="V17" s="9"/>
      <c r="W17" s="9"/>
    </row>
    <row r="18" spans="1:23" ht="19.5" customHeight="1">
      <c r="A18" s="10">
        <v>5</v>
      </c>
      <c r="B18" s="32"/>
      <c r="C18" s="3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0"/>
        <v>0</v>
      </c>
      <c r="P18" s="11">
        <f>IF(V12=1,$O$18,IF(V12=2,$O$18,IF(V12=3,$O$18,IF(V12=4,$O$18,A7*0))))</f>
        <v>0</v>
      </c>
      <c r="Q18" s="12">
        <f>RANK(O14:O19,O14:O19)</f>
        <v>1</v>
      </c>
      <c r="R18" s="15" t="s">
        <v>14</v>
      </c>
      <c r="S18" s="30">
        <f>IF(V8=3,$B$14,IF(V9=3,$B$15,IF(V10=3,$B$16,IF(V11=3,$B$17,IF(V12=3,$B$18,IF(V13=3,$B$19,A7*0))))))</f>
        <v>0</v>
      </c>
      <c r="T18" s="31"/>
      <c r="U18" s="16">
        <f>IF(V8=3,$O$14,IF(V9=3,$O$15,IF(V10=3,$O$16,IF(V11=3,$O$17,IF(V12=3,$O$18,IF(V13=3,$O$19,A7*0))))))</f>
        <v>0</v>
      </c>
      <c r="V18" s="9"/>
      <c r="W18" s="9"/>
    </row>
    <row r="19" spans="1:23" ht="19.5" customHeight="1" thickBot="1">
      <c r="A19" s="10">
        <v>6</v>
      </c>
      <c r="B19" s="41"/>
      <c r="C19" s="42"/>
      <c r="D19" s="18"/>
      <c r="E19" s="18"/>
      <c r="F19" s="18"/>
      <c r="G19" s="18"/>
      <c r="H19" s="10"/>
      <c r="I19" s="10"/>
      <c r="J19" s="10"/>
      <c r="K19" s="10"/>
      <c r="L19" s="10"/>
      <c r="M19" s="10"/>
      <c r="N19" s="10"/>
      <c r="O19" s="19">
        <f t="shared" si="0"/>
        <v>0</v>
      </c>
      <c r="P19" s="11">
        <f>IF(V13=1,$O$19,IF(V13=2,$O$19,IF(V13=3,$O$19,IF(V13=4,$O$19,A7*0))))</f>
        <v>0</v>
      </c>
      <c r="Q19" s="12">
        <f>RANK(O14:O19,O14:O19)</f>
        <v>1</v>
      </c>
      <c r="R19" s="15" t="s">
        <v>15</v>
      </c>
      <c r="S19" s="34">
        <f>IF(V8=4,$B$14,IF(V9=4,$B$15,IF(V10=4,$B$16,IF(V11=4,$B$17,IF(V12=4,$B$18,IF(V13=4,$B$19,A7*0))))))</f>
        <v>0</v>
      </c>
      <c r="T19" s="35"/>
      <c r="U19" s="17">
        <f>IF(V8=4,$O$14,IF(V9=4,$O$15,IF(V10=4,$O$16,IF(V11=4,$O$17,IF(V12=4,$O$18,IF(V13=4,$O$19,A7*0))))))</f>
        <v>0</v>
      </c>
      <c r="V19" s="9"/>
      <c r="W19" s="9"/>
    </row>
    <row r="20" spans="1:22" ht="19.5" customHeight="1" thickBot="1">
      <c r="A20" s="10">
        <v>7</v>
      </c>
      <c r="B20" s="32"/>
      <c r="C20" s="3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>
        <f t="shared" si="0"/>
        <v>0</v>
      </c>
      <c r="S20" s="9"/>
      <c r="T20" s="9"/>
      <c r="U20" s="9"/>
      <c r="V20" s="4"/>
    </row>
    <row r="21" spans="1:22" ht="19.5" customHeight="1" thickBot="1">
      <c r="A21" s="10">
        <v>8</v>
      </c>
      <c r="B21" s="33"/>
      <c r="C21" s="3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>
        <f t="shared" si="0"/>
        <v>0</v>
      </c>
      <c r="S21" s="20" t="s">
        <v>16</v>
      </c>
      <c r="T21" s="21">
        <f>SUM(P14:P19)</f>
        <v>0</v>
      </c>
      <c r="U21" s="22" t="s">
        <v>11</v>
      </c>
      <c r="V21" s="4"/>
    </row>
    <row r="22" spans="1:22" ht="19.5" customHeight="1">
      <c r="A22" s="10">
        <v>9</v>
      </c>
      <c r="B22" s="32"/>
      <c r="C22" s="3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f t="shared" si="0"/>
        <v>0</v>
      </c>
      <c r="U22" s="4">
        <f>IF(Q28=1,O28+55+(N28*100)+(M28*40),IF(Q28=2,O28-45+(N28*100)+(M28*40),IF(Q28=3,O28-95+(N28*100)+(M28*40),IF(Q28=4,O28-145+(N28*100)+(M28*40),A7*0))))</f>
        <v>55</v>
      </c>
      <c r="V22" s="4">
        <f>RANK(U22:U27,U22:U27)</f>
        <v>1</v>
      </c>
    </row>
    <row r="23" spans="1:22" ht="19.5" customHeight="1">
      <c r="A23" s="10">
        <v>10</v>
      </c>
      <c r="B23" s="33"/>
      <c r="C23" s="3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f t="shared" si="0"/>
        <v>0</v>
      </c>
      <c r="U23" s="4">
        <f>IF(Q29=1,O29+54+(N29*100)+(M29*40),IF(Q29=2,O29-46+(N29*100)+(M29*40),IF(Q29=3,O29-96+(N29*100)+(M29*40),IF(Q29=4,O29-146+(N29*100)+(M29*40),A7*0))))</f>
        <v>54</v>
      </c>
      <c r="V23" s="4">
        <f>RANK(U22:U27,U22:U27)</f>
        <v>2</v>
      </c>
    </row>
    <row r="24" spans="1:22" ht="19.5" customHeight="1">
      <c r="A24" s="23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U24" s="4">
        <f>IF(Q30=1,O30+53+(N30*100)+(M30*40),IF(Q30=2,O30-47+(N30*100)+(M30*40),IF(Q30=3,O30-97+(N30*100)+(M30*40),IF(Q30=4,O30-147+(N30*100)+(M30*40),A7*0))))</f>
        <v>53</v>
      </c>
      <c r="V24" s="4">
        <f>RANK(U22:U27,U22:U27)</f>
        <v>3</v>
      </c>
    </row>
    <row r="25" spans="2:22" ht="23.25">
      <c r="B25" s="5" t="s">
        <v>17</v>
      </c>
      <c r="C25" s="36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6"/>
      <c r="U25" s="4">
        <f>IF(Q31=1,O31+52+(N31*100)+(M31*40),IF(Q31=2,O31-48+(N31*100)+(M31*40),IF(Q31=3,O31-98+(N31*100)+(M31*40),IF(Q31=4,O31-148+(N31*100)+(M31*40),A7*0))))</f>
        <v>52</v>
      </c>
      <c r="V25" s="4">
        <f>RANK(U22:U27,U22:U27)</f>
        <v>4</v>
      </c>
    </row>
    <row r="26" spans="21:22" ht="12.75">
      <c r="U26" s="4">
        <f>IF(Q32=1,O32+51+(N32*100)+(M32*40),IF(Q32=2,O32-49+(N32*100)+(M32*40),IF(Q32=3,O32-99+(N32*100)+(M32*40),IF(Q32=4,O32-149+(N32*100)+(M32*40),A7*0))))</f>
        <v>51</v>
      </c>
      <c r="V26" s="4">
        <f>RANK(U22:U27,U22:U27)</f>
        <v>5</v>
      </c>
    </row>
    <row r="27" spans="1:23" ht="15.75">
      <c r="A27" s="7" t="s">
        <v>6</v>
      </c>
      <c r="B27" s="37" t="s">
        <v>7</v>
      </c>
      <c r="C27" s="37"/>
      <c r="D27" s="7">
        <v>0</v>
      </c>
      <c r="E27" s="7">
        <v>1</v>
      </c>
      <c r="F27" s="7">
        <v>2</v>
      </c>
      <c r="G27" s="7">
        <v>3</v>
      </c>
      <c r="H27" s="7">
        <v>4</v>
      </c>
      <c r="I27" s="7">
        <v>5</v>
      </c>
      <c r="J27" s="7">
        <v>6</v>
      </c>
      <c r="K27" s="7">
        <v>7</v>
      </c>
      <c r="L27" s="7">
        <v>8</v>
      </c>
      <c r="M27" s="7">
        <v>9</v>
      </c>
      <c r="N27" s="7">
        <v>10</v>
      </c>
      <c r="O27" s="7" t="s">
        <v>8</v>
      </c>
      <c r="P27" s="7" t="s">
        <v>9</v>
      </c>
      <c r="Q27" s="8"/>
      <c r="R27" s="9"/>
      <c r="S27" s="9"/>
      <c r="T27" s="9"/>
      <c r="U27" s="4">
        <f>IF(Q33=1,O33+50+(N33*100)+(M33*40),IF(Q33=2,O33-50+(N33*100)+(M33*40),IF(Q33=3,O33-100+(N33*100)+(M33*40),IF(Q33=4,O33-150+(N33*100)+(M33*40),A7*0))))</f>
        <v>50</v>
      </c>
      <c r="V27" s="4">
        <f>RANK(U22:U27,U22:U27)</f>
        <v>6</v>
      </c>
      <c r="W27" s="9"/>
    </row>
    <row r="28" spans="1:23" ht="19.5" customHeight="1">
      <c r="A28" s="10">
        <v>11</v>
      </c>
      <c r="B28" s="33"/>
      <c r="C28" s="3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f aca="true" t="shared" si="1" ref="O28:O39">(D28*0)+(E28*1)+(F28*2)+(G28*3)+(H28*4)+(I28*5)+(J28*6)+(K28*7)+(L28*8)+(M28*9)+(N28*10)</f>
        <v>0</v>
      </c>
      <c r="P28" s="11">
        <f>IF(V22=1,$O$28,IF(V22=2,$O$28,IF(V22=3,$O$28,IF(V22=4,$O$28,A7*0))))</f>
        <v>0</v>
      </c>
      <c r="Q28" s="12">
        <f>RANK(O28:O33,O28:O33)</f>
        <v>1</v>
      </c>
      <c r="R28" s="9"/>
      <c r="S28" s="9"/>
      <c r="T28" s="9"/>
      <c r="U28" s="4"/>
      <c r="V28" s="4"/>
      <c r="W28" s="9"/>
    </row>
    <row r="29" spans="1:23" ht="19.5" customHeight="1">
      <c r="A29" s="10">
        <v>12</v>
      </c>
      <c r="B29" s="33"/>
      <c r="C29" s="3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f t="shared" si="1"/>
        <v>0</v>
      </c>
      <c r="P29" s="11">
        <f>IF(V23=1,$O$29,IF(V23=2,$O$29,IF(V23=3,$O$29,IF(V23=4,$O$29,A7*0))))</f>
        <v>0</v>
      </c>
      <c r="Q29" s="12">
        <f>RANK(O28:O33,O28:O33)</f>
        <v>1</v>
      </c>
      <c r="R29" s="9"/>
      <c r="S29" s="13" t="s">
        <v>10</v>
      </c>
      <c r="T29" s="9"/>
      <c r="U29" s="14" t="s">
        <v>11</v>
      </c>
      <c r="V29" s="9"/>
      <c r="W29" s="9"/>
    </row>
    <row r="30" spans="1:23" ht="19.5" customHeight="1">
      <c r="A30" s="10">
        <v>13</v>
      </c>
      <c r="B30" s="33"/>
      <c r="C30" s="3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f t="shared" si="1"/>
        <v>0</v>
      </c>
      <c r="P30" s="11">
        <f>IF(V24=1,$O$30,IF(V24=2,$O$30,IF(V24=3,$O$30,IF(V24=4,$O$30,A7*0))))</f>
        <v>0</v>
      </c>
      <c r="Q30" s="12">
        <f>RANK(O28:O33,O28:O33)</f>
        <v>1</v>
      </c>
      <c r="R30" s="15" t="s">
        <v>12</v>
      </c>
      <c r="S30" s="30">
        <f>IF(V22=1,$B$28,IF(V23=1,$B$29,IF(V24=1,$B$30,IF(V25=1,$B$31,IF(V26=1,$B$32,IF(V27=1,$B$33,A7*0))))))</f>
        <v>0</v>
      </c>
      <c r="T30" s="31"/>
      <c r="U30" s="16">
        <f>IF(V22=1,$O$28,IF(V23=1,$O$29,IF(V24=1,$O$30,IF(V25=1,$O$31,IF(V26=1,$O$32,IF(V27=1,$O$33,A7*0))))))</f>
        <v>0</v>
      </c>
      <c r="V30" s="9"/>
      <c r="W30" s="9"/>
    </row>
    <row r="31" spans="1:23" ht="19.5" customHeight="1" thickBot="1">
      <c r="A31" s="10">
        <v>14</v>
      </c>
      <c r="B31" s="32"/>
      <c r="C31" s="3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>
        <f t="shared" si="1"/>
        <v>0</v>
      </c>
      <c r="P31" s="11">
        <f>IF(V25=1,$O$31,IF(V25=2,$O$31,IF(V25=3,$O$31,IF(V25=4,$O$31,A7*0))))</f>
        <v>0</v>
      </c>
      <c r="Q31" s="12">
        <f>RANK(O28:O33,O28:O33)</f>
        <v>1</v>
      </c>
      <c r="R31" s="15" t="s">
        <v>13</v>
      </c>
      <c r="S31" s="34">
        <f>IF(V22=2,$B$28,IF(V23=2,$B$29,IF(V24=2,$B$30,IF(V25=2,$B$31,IF(V26=2,$B$32,IF(V27=2,$B$33,A7*0))))))</f>
        <v>0</v>
      </c>
      <c r="T31" s="35"/>
      <c r="U31" s="17">
        <f>IF(V22=2,$O$28,IF(V23=2,$O$29,IF(V24=2,$O$30,IF(V25=2,$O$31,IF(V26=2,$O$32,IF(V27=2,$O$33,A7*0))))))</f>
        <v>0</v>
      </c>
      <c r="V31" s="9"/>
      <c r="W31" s="9"/>
    </row>
    <row r="32" spans="1:23" ht="19.5" customHeight="1">
      <c r="A32" s="10">
        <v>15</v>
      </c>
      <c r="B32" s="32"/>
      <c r="C32" s="3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1"/>
        <v>0</v>
      </c>
      <c r="P32" s="11">
        <f>IF(V26=1,$O$32,IF(V26=2,$O$32,IF(V26=3,$O$32,IF(V26=4,$O$32,A7*0))))</f>
        <v>0</v>
      </c>
      <c r="Q32" s="12">
        <f>RANK(O28:O33,O28:O33)</f>
        <v>1</v>
      </c>
      <c r="R32" s="15" t="s">
        <v>14</v>
      </c>
      <c r="S32" s="30">
        <f>IF(V22=3,$B$28,IF(V23=3,$B$29,IF(V24=3,$B$30,IF(V25=3,$B$31,IF(V26=3,$B$32,IF(V27=3,$B$33,A7*0))))))</f>
        <v>0</v>
      </c>
      <c r="T32" s="31"/>
      <c r="U32" s="16">
        <f>IF(V22=3,$O$28,IF(V23=3,$O$29,IF(V24=3,$O$30,IF(V25=3,$O$31,IF(V26=3,$O$32,IF(V27=3,$O$33,A7*0))))))</f>
        <v>0</v>
      </c>
      <c r="V32" s="9"/>
      <c r="W32" s="9"/>
    </row>
    <row r="33" spans="1:23" ht="19.5" customHeight="1" thickBot="1">
      <c r="A33" s="10">
        <v>16</v>
      </c>
      <c r="B33" s="41"/>
      <c r="C33" s="42"/>
      <c r="D33" s="18"/>
      <c r="E33" s="18"/>
      <c r="F33" s="10"/>
      <c r="G33" s="10"/>
      <c r="H33" s="10"/>
      <c r="I33" s="10"/>
      <c r="J33" s="10"/>
      <c r="K33" s="10"/>
      <c r="L33" s="10"/>
      <c r="M33" s="10"/>
      <c r="N33" s="10"/>
      <c r="O33" s="19">
        <f t="shared" si="1"/>
        <v>0</v>
      </c>
      <c r="P33" s="11">
        <f>IF(V27=1,$O$33,IF(V27=2,$O$33,IF(V27=3,$O$33,IF(V27=4,$O$33,A7*0))))</f>
        <v>0</v>
      </c>
      <c r="Q33" s="12">
        <f>RANK(O28:O33,O28:O33)</f>
        <v>1</v>
      </c>
      <c r="R33" s="15" t="s">
        <v>15</v>
      </c>
      <c r="S33" s="34">
        <f>IF(V22=4,$B$28,IF(V23=4,$B$29,IF(V24=4,$B$30,IF(V25=4,$B$31,IF(V26=4,$B$32,IF(V27=4,$B$33,A7*0))))))</f>
        <v>0</v>
      </c>
      <c r="T33" s="35"/>
      <c r="U33" s="17">
        <f>IF(V22=4,$O$28,IF(V23=4,$O$29,IF(V24=4,$O$30,IF(V25=4,$O$31,IF(V26=4,$O$32,IF(V27=4,$O$33,A7*0))))))</f>
        <v>0</v>
      </c>
      <c r="V33" s="9"/>
      <c r="W33" s="9"/>
    </row>
    <row r="34" spans="1:21" ht="19.5" customHeight="1" thickBot="1">
      <c r="A34" s="10">
        <v>17</v>
      </c>
      <c r="B34" s="32"/>
      <c r="C34" s="32"/>
      <c r="D34" s="18"/>
      <c r="E34" s="18"/>
      <c r="F34" s="10"/>
      <c r="G34" s="10"/>
      <c r="H34" s="10"/>
      <c r="I34" s="10"/>
      <c r="J34" s="10"/>
      <c r="K34" s="10"/>
      <c r="L34" s="10"/>
      <c r="M34" s="10"/>
      <c r="N34" s="10"/>
      <c r="O34" s="19">
        <f t="shared" si="1"/>
        <v>0</v>
      </c>
      <c r="Q34" s="4"/>
      <c r="S34" s="9"/>
      <c r="T34" s="9"/>
      <c r="U34" s="9"/>
    </row>
    <row r="35" spans="1:21" ht="19.5" customHeight="1" thickBot="1">
      <c r="A35" s="10">
        <v>18</v>
      </c>
      <c r="B35" s="33"/>
      <c r="C35" s="33"/>
      <c r="D35" s="18"/>
      <c r="E35" s="18"/>
      <c r="F35" s="10"/>
      <c r="G35" s="10"/>
      <c r="H35" s="10"/>
      <c r="I35" s="10"/>
      <c r="J35" s="10"/>
      <c r="K35" s="10"/>
      <c r="L35" s="10"/>
      <c r="M35" s="10"/>
      <c r="N35" s="10"/>
      <c r="O35" s="19">
        <f t="shared" si="1"/>
        <v>0</v>
      </c>
      <c r="S35" s="20" t="s">
        <v>16</v>
      </c>
      <c r="T35" s="21">
        <f>SUM(P28:P33)</f>
        <v>0</v>
      </c>
      <c r="U35" s="22" t="s">
        <v>11</v>
      </c>
    </row>
    <row r="36" spans="1:15" ht="19.5" customHeight="1">
      <c r="A36" s="10">
        <v>19</v>
      </c>
      <c r="B36" s="41"/>
      <c r="C36" s="42"/>
      <c r="D36" s="18"/>
      <c r="E36" s="18"/>
      <c r="F36" s="10"/>
      <c r="G36" s="10"/>
      <c r="H36" s="10"/>
      <c r="I36" s="10"/>
      <c r="J36" s="10"/>
      <c r="K36" s="10"/>
      <c r="L36" s="10"/>
      <c r="M36" s="10"/>
      <c r="N36" s="10"/>
      <c r="O36" s="19">
        <f t="shared" si="1"/>
        <v>0</v>
      </c>
    </row>
    <row r="37" spans="1:15" ht="19.5" customHeight="1">
      <c r="A37" s="10">
        <v>20</v>
      </c>
      <c r="B37" s="32"/>
      <c r="C37" s="32"/>
      <c r="D37" s="18"/>
      <c r="E37" s="18"/>
      <c r="F37" s="10"/>
      <c r="G37" s="10"/>
      <c r="H37" s="10"/>
      <c r="I37" s="10"/>
      <c r="J37" s="10"/>
      <c r="K37" s="10"/>
      <c r="L37" s="10"/>
      <c r="M37" s="10"/>
      <c r="N37" s="10"/>
      <c r="O37" s="10">
        <f t="shared" si="1"/>
        <v>0</v>
      </c>
    </row>
    <row r="38" spans="1:15" ht="19.5" customHeight="1">
      <c r="A38" s="10">
        <v>21</v>
      </c>
      <c r="B38" s="33"/>
      <c r="C38" s="3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f t="shared" si="1"/>
        <v>0</v>
      </c>
    </row>
    <row r="39" spans="1:15" ht="19.5" customHeight="1">
      <c r="A39" s="10">
        <v>22</v>
      </c>
      <c r="B39" s="33"/>
      <c r="C39" s="3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f t="shared" si="1"/>
        <v>0</v>
      </c>
    </row>
    <row r="42" spans="2:15" ht="15">
      <c r="B42" s="26" t="s">
        <v>18</v>
      </c>
      <c r="C42" s="27"/>
      <c r="D42" s="27"/>
      <c r="E42" s="27"/>
      <c r="F42" s="27"/>
      <c r="G42" s="27"/>
      <c r="H42" s="6"/>
      <c r="I42" s="6"/>
      <c r="J42" s="6"/>
      <c r="K42" s="6"/>
      <c r="M42" s="27"/>
      <c r="N42" s="27"/>
      <c r="O42" s="27"/>
    </row>
  </sheetData>
  <sheetProtection password="EAE7" sheet="1" objects="1" scenarios="1"/>
  <mergeCells count="37">
    <mergeCell ref="B39:C39"/>
    <mergeCell ref="B36:C36"/>
    <mergeCell ref="B18:C18"/>
    <mergeCell ref="B19:C19"/>
    <mergeCell ref="B33:C33"/>
    <mergeCell ref="B38:C38"/>
    <mergeCell ref="C8:F8"/>
    <mergeCell ref="I8:K8"/>
    <mergeCell ref="N8:P8"/>
    <mergeCell ref="C11:P11"/>
    <mergeCell ref="B13:C13"/>
    <mergeCell ref="B14:C14"/>
    <mergeCell ref="B15:C15"/>
    <mergeCell ref="B16:C16"/>
    <mergeCell ref="S16:T16"/>
    <mergeCell ref="B22:C22"/>
    <mergeCell ref="B17:C17"/>
    <mergeCell ref="S17:T17"/>
    <mergeCell ref="B20:C20"/>
    <mergeCell ref="B21:C21"/>
    <mergeCell ref="S19:T19"/>
    <mergeCell ref="S18:T18"/>
    <mergeCell ref="S31:T31"/>
    <mergeCell ref="B23:C23"/>
    <mergeCell ref="C25:P25"/>
    <mergeCell ref="B27:C27"/>
    <mergeCell ref="B28:C28"/>
    <mergeCell ref="B31:C31"/>
    <mergeCell ref="B30:C30"/>
    <mergeCell ref="S30:T30"/>
    <mergeCell ref="B29:C29"/>
    <mergeCell ref="S32:T32"/>
    <mergeCell ref="B34:C34"/>
    <mergeCell ref="B35:C35"/>
    <mergeCell ref="B37:C37"/>
    <mergeCell ref="S33:T33"/>
    <mergeCell ref="B32:C32"/>
  </mergeCells>
  <dataValidations count="2">
    <dataValidation type="date" operator="greaterThan" allowBlank="1" showInputMessage="1" showErrorMessage="1" errorTitle="Falsche Eingabe" error="In dieser Zelle muß das Datum&#10;eingegeben werden.&#10;&#10;Bitte versuchen Sie es erneut." sqref="I8:K8">
      <formula1>35431</formula1>
    </dataValidation>
    <dataValidation type="whole" allowBlank="1" showInputMessage="1" showErrorMessage="1" errorTitle="Falsche Eingabe" error="In diesen Zellen können nur ganze Zahlen&#10;eingegeben werden.&#10;&#10;Bitte versuchen Sie es erneut." sqref="D14:N23 O37 M38:O39 O22:O23 M28:N37 D28:L39">
      <formula1>0</formula1>
      <formula2>30</formula2>
    </dataValidation>
  </dataValidations>
  <printOptions/>
  <pageMargins left="0.7086614173228347" right="0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2"/>
  <sheetViews>
    <sheetView showGridLines="0" showRowColHeaders="0" zoomScale="88" zoomScaleNormal="88" zoomScaleSheetLayoutView="85" zoomScalePageLayoutView="0" workbookViewId="0" topLeftCell="A6">
      <selection activeCell="T13" sqref="T13"/>
    </sheetView>
  </sheetViews>
  <sheetFormatPr defaultColWidth="11.421875" defaultRowHeight="12.75"/>
  <cols>
    <col min="2" max="2" width="14.00390625" style="0" customWidth="1"/>
    <col min="4" max="14" width="5.7109375" style="0" customWidth="1"/>
    <col min="15" max="16" width="10.00390625" style="0" customWidth="1"/>
    <col min="17" max="17" width="4.57421875" style="0" customWidth="1"/>
    <col min="18" max="18" width="4.28125" style="0" customWidth="1"/>
  </cols>
  <sheetData>
    <row r="2" ht="35.25">
      <c r="H2" s="1" t="s">
        <v>0</v>
      </c>
    </row>
    <row r="4" ht="20.25">
      <c r="J4" s="2" t="s">
        <v>1</v>
      </c>
    </row>
    <row r="5" spans="10:13" ht="20.25">
      <c r="J5" s="28" t="s">
        <v>20</v>
      </c>
      <c r="L5" s="29"/>
      <c r="M5" s="29"/>
    </row>
    <row r="8" spans="2:22" ht="15.75">
      <c r="B8" s="3" t="s">
        <v>2</v>
      </c>
      <c r="C8" s="38"/>
      <c r="D8" s="38"/>
      <c r="E8" s="38"/>
      <c r="F8" s="38"/>
      <c r="H8" s="3" t="s">
        <v>3</v>
      </c>
      <c r="I8" s="39"/>
      <c r="J8" s="39"/>
      <c r="K8" s="39"/>
      <c r="M8" s="3" t="s">
        <v>4</v>
      </c>
      <c r="N8" s="40" t="s">
        <v>19</v>
      </c>
      <c r="O8" s="40"/>
      <c r="P8" s="40"/>
      <c r="U8" s="4">
        <f>IF(Q14=1,O14+55+(N14*100)+(M14*40),IF(Q14=2,O14-45+(N14*100)+(M14*40),IF(Q14=3,O14-95+(N14*100)+(M14*40),IF(Q14=4,O14-145+(N14*100)+(M14*40),A7*0))))</f>
        <v>55</v>
      </c>
      <c r="V8" s="4">
        <f>RANK(U8:U13,U8:U13)</f>
        <v>1</v>
      </c>
    </row>
    <row r="9" spans="21:22" ht="12.75">
      <c r="U9" s="4">
        <f>IF(Q15=1,O15+54+(N15*100)+(M15*40),IF(Q15=2,O15-46+(N15*100)+(M15*40),IF(Q15=3,O15-96+(N15*100)+(M15*40),IF(Q15=4,O15-146+(N15*100)+(M15*40),A7*0))))</f>
        <v>54</v>
      </c>
      <c r="V9" s="4">
        <f>RANK(U8:U13,U8:U13)</f>
        <v>2</v>
      </c>
    </row>
    <row r="10" spans="21:22" ht="12.75">
      <c r="U10" s="4">
        <f>IF(Q16=1,O16+53+(N16*100)+(M16*40),IF(Q16=2,O16-47+(N16*100)+(M16*40),IF(Q16=3,O16-97+(N16*100)+(M16*40),IF(Q16=4,O16-147+(N16*100)+(M16*40),A7*0))))</f>
        <v>53</v>
      </c>
      <c r="V10" s="4">
        <f>RANK(U8:U13,U8:U13)</f>
        <v>3</v>
      </c>
    </row>
    <row r="11" spans="2:22" ht="23.25">
      <c r="B11" s="5" t="s">
        <v>5</v>
      </c>
      <c r="C11" s="36" t="s">
        <v>23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6"/>
      <c r="U11" s="4">
        <f>IF(Q17=1,O17+52+(N17*100)+(M17*40),IF(Q17=2,O17-48+(N17*100)+(M17*40),IF(Q17=3,O17-98+(N17*100)+(M17*40),IF(Q17=4,O17-148+(N17*100)+(M17*40),A7*0))))</f>
        <v>52</v>
      </c>
      <c r="V11" s="4">
        <f>RANK(U8:U13,U8:U13)</f>
        <v>4</v>
      </c>
    </row>
    <row r="12" spans="21:22" ht="12.75">
      <c r="U12" s="4">
        <f>IF(Q18=1,O18+51+(N18*100)+(M18*40),IF(Q18=2,O18-49+(N18*100)+(M18*40),IF(Q18=3,O18-99+(N18*100)+(M18*40),IF(Q18=4,O18-149+(N18*100)+(M18*40),A7*0))))</f>
        <v>51</v>
      </c>
      <c r="V12" s="4">
        <f>RANK(U8:U13,U8:U13)</f>
        <v>5</v>
      </c>
    </row>
    <row r="13" spans="1:23" ht="15.75">
      <c r="A13" s="7" t="s">
        <v>6</v>
      </c>
      <c r="B13" s="37" t="s">
        <v>7</v>
      </c>
      <c r="C13" s="37"/>
      <c r="D13" s="7">
        <v>0</v>
      </c>
      <c r="E13" s="7">
        <v>1</v>
      </c>
      <c r="F13" s="7">
        <v>2</v>
      </c>
      <c r="G13" s="7">
        <v>3</v>
      </c>
      <c r="H13" s="7">
        <v>4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 t="s">
        <v>8</v>
      </c>
      <c r="P13" s="7" t="s">
        <v>9</v>
      </c>
      <c r="Q13" s="8"/>
      <c r="R13" s="9"/>
      <c r="S13" s="9"/>
      <c r="T13" s="9"/>
      <c r="U13" s="4">
        <f>IF(Q19=1,O19+50+(N19*100)+(M19*40),IF(Q19=2,O19-50+(N19*100)+(M19*40),IF(Q19=3,O19-100+(N19*100)+(M19*40),IF(Q19=4,O19-150+(N19*100)+(M19*40),A7*0))))</f>
        <v>50</v>
      </c>
      <c r="V13" s="4">
        <f>RANK(U8:U13,U8:U13)</f>
        <v>6</v>
      </c>
      <c r="W13" s="9"/>
    </row>
    <row r="14" spans="1:23" ht="19.5" customHeight="1">
      <c r="A14" s="10">
        <v>23</v>
      </c>
      <c r="B14" s="33" t="s">
        <v>21</v>
      </c>
      <c r="C14" s="3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aca="true" t="shared" si="0" ref="O14:O23">(D14*0)+(E14*1)+(F14*2)+(G14*3)+(H14*4)+(I14*5)+(J14*6)+(K14*7)+(L14*8)+(M14*9)+(N14*10)</f>
        <v>0</v>
      </c>
      <c r="P14" s="11">
        <f>IF(V8=1,$O$14,IF(V8=2,$O$14,IF(V8=3,$O$14,IF(V8=4,$O$14,A7*0))))</f>
        <v>0</v>
      </c>
      <c r="Q14" s="12">
        <f>RANK(O14:O19,O14:O19)</f>
        <v>1</v>
      </c>
      <c r="R14" s="9"/>
      <c r="S14" s="9"/>
      <c r="T14" s="9"/>
      <c r="U14" s="9"/>
      <c r="V14" s="9"/>
      <c r="W14" s="9"/>
    </row>
    <row r="15" spans="1:23" ht="19.5" customHeight="1">
      <c r="A15" s="10">
        <v>24</v>
      </c>
      <c r="B15" s="33" t="s">
        <v>21</v>
      </c>
      <c r="C15" s="3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  <c r="P15" s="11">
        <f>IF(V9=1,$O$15,IF(V9=2,$O$15,IF(V9=3,$O$15,IF(V9=4,$O$15,A7*0))))</f>
        <v>0</v>
      </c>
      <c r="Q15" s="12">
        <f>RANK(O14:O19,O14:O19)</f>
        <v>1</v>
      </c>
      <c r="R15" s="9"/>
      <c r="S15" s="13" t="s">
        <v>10</v>
      </c>
      <c r="T15" s="9"/>
      <c r="U15" s="14" t="s">
        <v>11</v>
      </c>
      <c r="V15" s="9"/>
      <c r="W15" s="9"/>
    </row>
    <row r="16" spans="1:23" ht="19.5" customHeight="1">
      <c r="A16" s="10">
        <v>25</v>
      </c>
      <c r="B16" s="33" t="s">
        <v>21</v>
      </c>
      <c r="C16" s="3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  <c r="P16" s="11">
        <f>IF(V10=1,$O$16,IF(V10=2,$O$16,IF(V10=3,$O$16,IF(V10=4,$O$16,A7*0))))</f>
        <v>0</v>
      </c>
      <c r="Q16" s="12">
        <f>RANK(O14:O19,O14:O19)</f>
        <v>1</v>
      </c>
      <c r="R16" s="15" t="s">
        <v>12</v>
      </c>
      <c r="S16" s="30" t="str">
        <f>IF(V8=1,$B$14,IF(V9=1,$B$15,IF(V10=1,$B$16,IF(V11=1,$B$17,IF(V12=1,$B$18,IF(V13=1,$B$19,A7*0))))))</f>
        <v>x</v>
      </c>
      <c r="T16" s="31"/>
      <c r="U16" s="16">
        <f>IF(V8=1,$O$14,IF(V9=1,$O$15,IF(V10=1,$O$16,IF(V11=1,$O$17,IF(V12=1,$O$18,IF(V13=1,$O$19,A7*0))))))</f>
        <v>0</v>
      </c>
      <c r="V16" s="9"/>
      <c r="W16" s="9"/>
    </row>
    <row r="17" spans="1:23" ht="19.5" customHeight="1" thickBot="1">
      <c r="A17" s="10">
        <v>26</v>
      </c>
      <c r="B17" s="32" t="s">
        <v>21</v>
      </c>
      <c r="C17" s="3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  <c r="P17" s="11">
        <f>IF(V11=1,$O$17,IF(V11=2,$O$17,IF(V11=3,$O$17,IF(V11=4,$O$17,A7*0))))</f>
        <v>0</v>
      </c>
      <c r="Q17" s="12">
        <f>RANK(O14:O19,O14:O19)</f>
        <v>1</v>
      </c>
      <c r="R17" s="15" t="s">
        <v>13</v>
      </c>
      <c r="S17" s="34" t="str">
        <f>IF(V8=2,$B$14,IF(V9=2,$B$15,IF(V10=2,$B$16,IF(V11=2,$B$17,IF(V12=2,$B$18,IF(V13=2,$B$19,A7*0))))))</f>
        <v>x</v>
      </c>
      <c r="T17" s="35"/>
      <c r="U17" s="17">
        <f>IF(V8=2,$O$14,IF(V9=2,$O$15,IF(V10=2,$O$16,IF(V11=2,$O$17,IF(V12=2,$O$18,IF(V13=2,$O$19,A7*0))))))</f>
        <v>0</v>
      </c>
      <c r="V17" s="9"/>
      <c r="W17" s="9"/>
    </row>
    <row r="18" spans="1:23" ht="19.5" customHeight="1">
      <c r="A18" s="10">
        <v>27</v>
      </c>
      <c r="B18" s="32" t="s">
        <v>21</v>
      </c>
      <c r="C18" s="3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0"/>
        <v>0</v>
      </c>
      <c r="P18" s="11">
        <f>IF(V12=1,$O$18,IF(V12=2,$O$18,IF(V12=3,$O$18,IF(V12=4,$O$18,A7*0))))</f>
        <v>0</v>
      </c>
      <c r="Q18" s="12">
        <f>RANK(O14:O19,O14:O19)</f>
        <v>1</v>
      </c>
      <c r="R18" s="15" t="s">
        <v>14</v>
      </c>
      <c r="S18" s="30" t="str">
        <f>IF(V8=3,$B$14,IF(V9=3,$B$15,IF(V10=3,$B$16,IF(V11=3,$B$17,IF(V12=3,$B$18,IF(V13=3,$B$19,A7*0))))))</f>
        <v>x</v>
      </c>
      <c r="T18" s="31"/>
      <c r="U18" s="16">
        <f>IF(V8=3,$O$14,IF(V9=3,$O$15,IF(V10=3,$O$16,IF(V11=3,$O$17,IF(V12=3,$O$18,IF(V13=3,$O$19,A7*0))))))</f>
        <v>0</v>
      </c>
      <c r="V18" s="9"/>
      <c r="W18" s="9"/>
    </row>
    <row r="19" spans="1:23" ht="19.5" customHeight="1" thickBot="1">
      <c r="A19" s="10">
        <v>28</v>
      </c>
      <c r="B19" s="41" t="s">
        <v>21</v>
      </c>
      <c r="C19" s="42"/>
      <c r="D19" s="18"/>
      <c r="E19" s="18"/>
      <c r="F19" s="18"/>
      <c r="G19" s="18"/>
      <c r="H19" s="10"/>
      <c r="I19" s="10"/>
      <c r="J19" s="10"/>
      <c r="K19" s="10"/>
      <c r="L19" s="10"/>
      <c r="M19" s="10"/>
      <c r="N19" s="10"/>
      <c r="O19" s="19">
        <f t="shared" si="0"/>
        <v>0</v>
      </c>
      <c r="P19" s="11">
        <f>IF(V13=1,$O$19,IF(V13=2,$O$19,IF(V13=3,$O$19,IF(V13=4,$O$19,A7*0))))</f>
        <v>0</v>
      </c>
      <c r="Q19" s="12">
        <f>RANK(O14:O19,O14:O19)</f>
        <v>1</v>
      </c>
      <c r="R19" s="15" t="s">
        <v>15</v>
      </c>
      <c r="S19" s="34" t="str">
        <f>IF(V8=4,$B$14,IF(V9=4,$B$15,IF(V10=4,$B$16,IF(V11=4,$B$17,IF(V12=4,$B$18,IF(V13=4,$B$19,A7*0))))))</f>
        <v>x</v>
      </c>
      <c r="T19" s="35"/>
      <c r="U19" s="17">
        <f>IF(V8=4,$O$14,IF(V9=4,$O$15,IF(V10=4,$O$16,IF(V11=4,$O$17,IF(V12=4,$O$18,IF(V13=4,$O$19,A7*0))))))</f>
        <v>0</v>
      </c>
      <c r="V19" s="9"/>
      <c r="W19" s="9"/>
    </row>
    <row r="20" spans="1:22" ht="19.5" customHeight="1" thickBot="1">
      <c r="A20" s="10">
        <v>29</v>
      </c>
      <c r="B20" s="32"/>
      <c r="C20" s="3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>
        <f t="shared" si="0"/>
        <v>0</v>
      </c>
      <c r="S20" s="9"/>
      <c r="T20" s="9"/>
      <c r="U20" s="9"/>
      <c r="V20" s="4"/>
    </row>
    <row r="21" spans="1:22" ht="19.5" customHeight="1" thickBot="1">
      <c r="A21" s="10">
        <v>30</v>
      </c>
      <c r="B21" s="33"/>
      <c r="C21" s="3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>
        <f t="shared" si="0"/>
        <v>0</v>
      </c>
      <c r="S21" s="20" t="s">
        <v>16</v>
      </c>
      <c r="T21" s="21">
        <f>SUM(P14:P19)</f>
        <v>0</v>
      </c>
      <c r="U21" s="22" t="s">
        <v>11</v>
      </c>
      <c r="V21" s="4"/>
    </row>
    <row r="22" spans="1:22" ht="19.5" customHeight="1">
      <c r="A22" s="10">
        <v>31</v>
      </c>
      <c r="B22" s="32"/>
      <c r="C22" s="3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f t="shared" si="0"/>
        <v>0</v>
      </c>
      <c r="U22" s="4">
        <f>IF(Q28=1,O28+55+(N28*100)+(M28*40),IF(Q28=2,O28-45+(N28*100)+(M28*40),IF(Q28=3,O28-95+(N28*100)+(M28*40),IF(Q28=4,O28-145+(N28*100)+(M28*40),A7*0))))</f>
        <v>55</v>
      </c>
      <c r="V22" s="4">
        <f>RANK(U22:U27,U22:U27)</f>
        <v>1</v>
      </c>
    </row>
    <row r="23" spans="1:22" ht="19.5" customHeight="1">
      <c r="A23" s="10">
        <v>32</v>
      </c>
      <c r="B23" s="33"/>
      <c r="C23" s="3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f t="shared" si="0"/>
        <v>0</v>
      </c>
      <c r="U23" s="4">
        <f>IF(Q29=1,O29+54+(N29*100)+(M29*40),IF(Q29=2,O29-46+(N29*100)+(M29*40),IF(Q29=3,O29-96+(N29*100)+(M29*40),IF(Q29=4,O29-146+(N29*100)+(M29*40),A7*0))))</f>
        <v>54</v>
      </c>
      <c r="V23" s="4">
        <f>RANK(U22:U27,U22:U27)</f>
        <v>2</v>
      </c>
    </row>
    <row r="24" spans="1:22" ht="19.5" customHeight="1">
      <c r="A24" s="23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U24" s="4">
        <f>IF(Q30=1,O30+53+(N30*100)+(M30*40),IF(Q30=2,O30-47+(N30*100)+(M30*40),IF(Q30=3,O30-97+(N30*100)+(M30*40),IF(Q30=4,O30-147+(N30*100)+(M30*40),A7*0))))</f>
        <v>53</v>
      </c>
      <c r="V24" s="4">
        <f>RANK(U22:U27,U22:U27)</f>
        <v>3</v>
      </c>
    </row>
    <row r="25" spans="2:22" ht="23.25">
      <c r="B25" s="5" t="s">
        <v>17</v>
      </c>
      <c r="C25" s="36" t="s">
        <v>24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6"/>
      <c r="U25" s="4">
        <f>IF(Q31=1,O31+52+(N31*100)+(M31*40),IF(Q31=2,O31-48+(N31*100)+(M31*40),IF(Q31=3,O31-98+(N31*100)+(M31*40),IF(Q31=4,O31-148+(N31*100)+(M31*40),A7*0))))</f>
        <v>52</v>
      </c>
      <c r="V25" s="4">
        <f>RANK(U22:U27,U22:U27)</f>
        <v>4</v>
      </c>
    </row>
    <row r="26" spans="21:22" ht="12.75">
      <c r="U26" s="4">
        <f>IF(Q32=1,O32+51+(N32*100)+(M32*40),IF(Q32=2,O32-49+(N32*100)+(M32*40),IF(Q32=3,O32-99+(N32*100)+(M32*40),IF(Q32=4,O32-149+(N32*100)+(M32*40),A7*0))))</f>
        <v>51</v>
      </c>
      <c r="V26" s="4">
        <f>RANK(U22:U27,U22:U27)</f>
        <v>5</v>
      </c>
    </row>
    <row r="27" spans="1:23" ht="15.75">
      <c r="A27" s="7" t="s">
        <v>6</v>
      </c>
      <c r="B27" s="37" t="s">
        <v>7</v>
      </c>
      <c r="C27" s="37"/>
      <c r="D27" s="7">
        <v>0</v>
      </c>
      <c r="E27" s="7">
        <v>1</v>
      </c>
      <c r="F27" s="7">
        <v>2</v>
      </c>
      <c r="G27" s="7">
        <v>3</v>
      </c>
      <c r="H27" s="7">
        <v>4</v>
      </c>
      <c r="I27" s="7">
        <v>5</v>
      </c>
      <c r="J27" s="7">
        <v>6</v>
      </c>
      <c r="K27" s="7">
        <v>7</v>
      </c>
      <c r="L27" s="7">
        <v>8</v>
      </c>
      <c r="M27" s="7">
        <v>9</v>
      </c>
      <c r="N27" s="7">
        <v>10</v>
      </c>
      <c r="O27" s="7" t="s">
        <v>8</v>
      </c>
      <c r="P27" s="7" t="s">
        <v>9</v>
      </c>
      <c r="Q27" s="8"/>
      <c r="R27" s="9"/>
      <c r="S27" s="9"/>
      <c r="T27" s="9"/>
      <c r="U27" s="4">
        <f>IF(Q33=1,O33+50+(N33*100)+(M33*40),IF(Q33=2,O33-50+(N33*100)+(M33*40),IF(Q33=3,O33-100+(N33*100)+(M33*40),IF(Q33=4,O33-150+(N33*100)+(M33*40),A7*0))))</f>
        <v>50</v>
      </c>
      <c r="V27" s="4">
        <f>RANK(U22:U27,U22:U27)</f>
        <v>6</v>
      </c>
      <c r="W27" s="9"/>
    </row>
    <row r="28" spans="1:23" ht="19.5" customHeight="1">
      <c r="A28" s="10">
        <v>33</v>
      </c>
      <c r="B28" s="33" t="s">
        <v>21</v>
      </c>
      <c r="C28" s="3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f aca="true" t="shared" si="1" ref="O28:O39">(D28*0)+(E28*1)+(F28*2)+(G28*3)+(H28*4)+(I28*5)+(J28*6)+(K28*7)+(L28*8)+(M28*9)+(N28*10)</f>
        <v>0</v>
      </c>
      <c r="P28" s="11">
        <f>IF(V22=1,$O$28,IF(V22=2,$O$28,IF(V22=3,$O$28,IF(V22=4,$O$28,A7*0))))</f>
        <v>0</v>
      </c>
      <c r="Q28" s="12">
        <f>RANK(O28:O33,O28:O33)</f>
        <v>1</v>
      </c>
      <c r="R28" s="9"/>
      <c r="S28" s="9"/>
      <c r="T28" s="9"/>
      <c r="U28" s="4"/>
      <c r="V28" s="4"/>
      <c r="W28" s="9"/>
    </row>
    <row r="29" spans="1:23" ht="19.5" customHeight="1">
      <c r="A29" s="10">
        <v>34</v>
      </c>
      <c r="B29" s="33" t="s">
        <v>21</v>
      </c>
      <c r="C29" s="3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f t="shared" si="1"/>
        <v>0</v>
      </c>
      <c r="P29" s="11">
        <f>IF(V23=1,$O$29,IF(V23=2,$O$29,IF(V23=3,$O$29,IF(V23=4,$O$29,A7*0))))</f>
        <v>0</v>
      </c>
      <c r="Q29" s="12">
        <f>RANK(O28:O33,O28:O33)</f>
        <v>1</v>
      </c>
      <c r="R29" s="9"/>
      <c r="S29" s="13" t="s">
        <v>10</v>
      </c>
      <c r="T29" s="9"/>
      <c r="U29" s="14" t="s">
        <v>11</v>
      </c>
      <c r="V29" s="9"/>
      <c r="W29" s="9"/>
    </row>
    <row r="30" spans="1:23" ht="19.5" customHeight="1">
      <c r="A30" s="10">
        <v>35</v>
      </c>
      <c r="B30" s="33" t="s">
        <v>21</v>
      </c>
      <c r="C30" s="3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f t="shared" si="1"/>
        <v>0</v>
      </c>
      <c r="P30" s="11">
        <f>IF(V24=1,$O$30,IF(V24=2,$O$30,IF(V24=3,$O$30,IF(V24=4,$O$30,A7*0))))</f>
        <v>0</v>
      </c>
      <c r="Q30" s="12">
        <f>RANK(O28:O33,O28:O33)</f>
        <v>1</v>
      </c>
      <c r="R30" s="15" t="s">
        <v>12</v>
      </c>
      <c r="S30" s="30" t="str">
        <f>IF(V22=1,$B$28,IF(V23=1,$B$29,IF(V24=1,$B$30,IF(V25=1,$B$31,IF(V26=1,$B$32,IF(V27=1,$B$33,A7*0))))))</f>
        <v>x</v>
      </c>
      <c r="T30" s="31"/>
      <c r="U30" s="16">
        <f>IF(V22=1,$O$28,IF(V23=1,$O$29,IF(V24=1,$O$30,IF(V25=1,$O$31,IF(V26=1,$O$32,IF(V27=1,$O$33,A7*0))))))</f>
        <v>0</v>
      </c>
      <c r="V30" s="9"/>
      <c r="W30" s="9"/>
    </row>
    <row r="31" spans="1:23" ht="19.5" customHeight="1" thickBot="1">
      <c r="A31" s="10">
        <v>36</v>
      </c>
      <c r="B31" s="32" t="s">
        <v>21</v>
      </c>
      <c r="C31" s="3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>
        <f t="shared" si="1"/>
        <v>0</v>
      </c>
      <c r="P31" s="11">
        <f>IF(V25=1,$O$31,IF(V25=2,$O$31,IF(V25=3,$O$31,IF(V25=4,$O$31,A7*0))))</f>
        <v>0</v>
      </c>
      <c r="Q31" s="12">
        <f>RANK(O28:O33,O28:O33)</f>
        <v>1</v>
      </c>
      <c r="R31" s="15" t="s">
        <v>13</v>
      </c>
      <c r="S31" s="34" t="str">
        <f>IF(V22=2,$B$28,IF(V23=2,$B$29,IF(V24=2,$B$30,IF(V25=2,$B$31,IF(V26=2,$B$32,IF(V27=2,$B$33,A7*0))))))</f>
        <v>x</v>
      </c>
      <c r="T31" s="35"/>
      <c r="U31" s="17">
        <f>IF(V22=2,$O$28,IF(V23=2,$O$29,IF(V24=2,$O$30,IF(V25=2,$O$31,IF(V26=2,$O$32,IF(V27=2,$O$33,A7*0))))))</f>
        <v>0</v>
      </c>
      <c r="V31" s="9"/>
      <c r="W31" s="9"/>
    </row>
    <row r="32" spans="1:23" ht="19.5" customHeight="1">
      <c r="A32" s="10">
        <v>37</v>
      </c>
      <c r="B32" s="32" t="s">
        <v>21</v>
      </c>
      <c r="C32" s="3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1"/>
        <v>0</v>
      </c>
      <c r="P32" s="11">
        <f>IF(V26=1,$O$32,IF(V26=2,$O$32,IF(V26=3,$O$32,IF(V26=4,$O$32,A7*0))))</f>
        <v>0</v>
      </c>
      <c r="Q32" s="12">
        <f>RANK(O28:O33,O28:O33)</f>
        <v>1</v>
      </c>
      <c r="R32" s="15" t="s">
        <v>14</v>
      </c>
      <c r="S32" s="30" t="str">
        <f>IF(V22=3,$B$28,IF(V23=3,$B$29,IF(V24=3,$B$30,IF(V25=3,$B$31,IF(V26=3,$B$32,IF(V27=3,$B$33,A7*0))))))</f>
        <v>x</v>
      </c>
      <c r="T32" s="31"/>
      <c r="U32" s="16">
        <f>IF(V22=3,$O$28,IF(V23=3,$O$29,IF(V24=3,$O$30,IF(V25=3,$O$31,IF(V26=3,$O$32,IF(V27=3,$O$33,A7*0))))))</f>
        <v>0</v>
      </c>
      <c r="V32" s="9"/>
      <c r="W32" s="9"/>
    </row>
    <row r="33" spans="1:23" ht="19.5" customHeight="1" thickBot="1">
      <c r="A33" s="10">
        <v>38</v>
      </c>
      <c r="B33" s="41" t="s">
        <v>21</v>
      </c>
      <c r="C33" s="42"/>
      <c r="D33" s="18"/>
      <c r="E33" s="18"/>
      <c r="F33" s="10"/>
      <c r="G33" s="10"/>
      <c r="H33" s="10"/>
      <c r="I33" s="10"/>
      <c r="J33" s="10"/>
      <c r="K33" s="10"/>
      <c r="L33" s="10"/>
      <c r="M33" s="10"/>
      <c r="N33" s="10"/>
      <c r="O33" s="19">
        <f t="shared" si="1"/>
        <v>0</v>
      </c>
      <c r="P33" s="11">
        <f>IF(V27=1,$O$33,IF(V27=2,$O$33,IF(V27=3,$O$33,IF(V27=4,$O$33,A7*0))))</f>
        <v>0</v>
      </c>
      <c r="Q33" s="12">
        <f>RANK(O28:O33,O28:O33)</f>
        <v>1</v>
      </c>
      <c r="R33" s="15" t="s">
        <v>15</v>
      </c>
      <c r="S33" s="34" t="str">
        <f>IF(V22=4,$B$28,IF(V23=4,$B$29,IF(V24=4,$B$30,IF(V25=4,$B$31,IF(V26=4,$B$32,IF(V27=4,$B$33,A7*0))))))</f>
        <v>x</v>
      </c>
      <c r="T33" s="35"/>
      <c r="U33" s="17">
        <f>IF(V22=4,$O$28,IF(V23=4,$O$29,IF(V24=4,$O$30,IF(V25=4,$O$31,IF(V26=4,$O$32,IF(V27=4,$O$33,A7*0))))))</f>
        <v>0</v>
      </c>
      <c r="V33" s="9"/>
      <c r="W33" s="9"/>
    </row>
    <row r="34" spans="1:21" ht="19.5" customHeight="1" thickBot="1">
      <c r="A34" s="10">
        <v>39</v>
      </c>
      <c r="B34" s="32"/>
      <c r="C34" s="32"/>
      <c r="D34" s="18"/>
      <c r="E34" s="18"/>
      <c r="F34" s="10"/>
      <c r="G34" s="10"/>
      <c r="H34" s="10"/>
      <c r="I34" s="10"/>
      <c r="J34" s="10"/>
      <c r="K34" s="10"/>
      <c r="L34" s="10"/>
      <c r="M34" s="10"/>
      <c r="N34" s="10"/>
      <c r="O34" s="19">
        <f t="shared" si="1"/>
        <v>0</v>
      </c>
      <c r="Q34" s="4"/>
      <c r="S34" s="9"/>
      <c r="T34" s="9"/>
      <c r="U34" s="9"/>
    </row>
    <row r="35" spans="1:21" ht="19.5" customHeight="1" thickBot="1">
      <c r="A35" s="10">
        <v>40</v>
      </c>
      <c r="B35" s="33"/>
      <c r="C35" s="33"/>
      <c r="D35" s="18"/>
      <c r="E35" s="18"/>
      <c r="F35" s="10"/>
      <c r="G35" s="10"/>
      <c r="H35" s="10"/>
      <c r="I35" s="10"/>
      <c r="J35" s="10"/>
      <c r="K35" s="10"/>
      <c r="L35" s="10"/>
      <c r="M35" s="10"/>
      <c r="N35" s="10"/>
      <c r="O35" s="19">
        <f t="shared" si="1"/>
        <v>0</v>
      </c>
      <c r="S35" s="20" t="s">
        <v>16</v>
      </c>
      <c r="T35" s="21">
        <f>SUM(P28:P33)</f>
        <v>0</v>
      </c>
      <c r="U35" s="22" t="s">
        <v>11</v>
      </c>
    </row>
    <row r="36" spans="1:15" ht="19.5" customHeight="1">
      <c r="A36" s="10">
        <v>41</v>
      </c>
      <c r="B36" s="41"/>
      <c r="C36" s="42"/>
      <c r="D36" s="18"/>
      <c r="E36" s="18"/>
      <c r="F36" s="10"/>
      <c r="G36" s="10"/>
      <c r="H36" s="10"/>
      <c r="I36" s="10"/>
      <c r="J36" s="10"/>
      <c r="K36" s="10"/>
      <c r="L36" s="10"/>
      <c r="M36" s="10"/>
      <c r="N36" s="10"/>
      <c r="O36" s="19">
        <f t="shared" si="1"/>
        <v>0</v>
      </c>
    </row>
    <row r="37" spans="1:15" ht="19.5" customHeight="1">
      <c r="A37" s="10">
        <v>42</v>
      </c>
      <c r="B37" s="32"/>
      <c r="C37" s="32"/>
      <c r="D37" s="18"/>
      <c r="E37" s="18"/>
      <c r="F37" s="10"/>
      <c r="G37" s="10"/>
      <c r="H37" s="10"/>
      <c r="I37" s="10"/>
      <c r="J37" s="10"/>
      <c r="K37" s="10"/>
      <c r="L37" s="10"/>
      <c r="M37" s="10"/>
      <c r="N37" s="10"/>
      <c r="O37" s="10">
        <f t="shared" si="1"/>
        <v>0</v>
      </c>
    </row>
    <row r="38" spans="1:15" ht="19.5" customHeight="1">
      <c r="A38" s="10">
        <v>43</v>
      </c>
      <c r="B38" s="33"/>
      <c r="C38" s="3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f t="shared" si="1"/>
        <v>0</v>
      </c>
    </row>
    <row r="39" spans="1:15" ht="19.5" customHeight="1">
      <c r="A39" s="10">
        <v>44</v>
      </c>
      <c r="B39" s="33"/>
      <c r="C39" s="3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f t="shared" si="1"/>
        <v>0</v>
      </c>
    </row>
    <row r="42" spans="2:15" ht="15">
      <c r="B42" s="26" t="s">
        <v>18</v>
      </c>
      <c r="C42" s="27"/>
      <c r="D42" s="27"/>
      <c r="E42" s="27"/>
      <c r="F42" s="27"/>
      <c r="G42" s="27"/>
      <c r="H42" s="6"/>
      <c r="I42" s="6"/>
      <c r="J42" s="6"/>
      <c r="K42" s="6"/>
      <c r="M42" s="27"/>
      <c r="N42" s="27"/>
      <c r="O42" s="27"/>
    </row>
  </sheetData>
  <sheetProtection password="EAE7" sheet="1" objects="1" scenarios="1"/>
  <mergeCells count="37">
    <mergeCell ref="S32:T32"/>
    <mergeCell ref="B34:C34"/>
    <mergeCell ref="B35:C35"/>
    <mergeCell ref="B37:C37"/>
    <mergeCell ref="S33:T33"/>
    <mergeCell ref="B32:C32"/>
    <mergeCell ref="B38:C38"/>
    <mergeCell ref="B39:C39"/>
    <mergeCell ref="B36:C36"/>
    <mergeCell ref="B18:C18"/>
    <mergeCell ref="B19:C19"/>
    <mergeCell ref="B20:C20"/>
    <mergeCell ref="B21:C21"/>
    <mergeCell ref="B33:C33"/>
    <mergeCell ref="B31:C31"/>
    <mergeCell ref="B30:C30"/>
    <mergeCell ref="S31:T31"/>
    <mergeCell ref="B23:C23"/>
    <mergeCell ref="C25:P25"/>
    <mergeCell ref="B27:C27"/>
    <mergeCell ref="B28:C28"/>
    <mergeCell ref="S30:T30"/>
    <mergeCell ref="B29:C29"/>
    <mergeCell ref="B13:C13"/>
    <mergeCell ref="B14:C14"/>
    <mergeCell ref="B15:C15"/>
    <mergeCell ref="B16:C16"/>
    <mergeCell ref="C8:F8"/>
    <mergeCell ref="I8:K8"/>
    <mergeCell ref="S16:T16"/>
    <mergeCell ref="B22:C22"/>
    <mergeCell ref="N8:P8"/>
    <mergeCell ref="C11:P11"/>
    <mergeCell ref="B17:C17"/>
    <mergeCell ref="S17:T17"/>
    <mergeCell ref="S18:T18"/>
    <mergeCell ref="S19:T19"/>
  </mergeCells>
  <dataValidations count="2">
    <dataValidation type="date" operator="greaterThan" allowBlank="1" showInputMessage="1" showErrorMessage="1" errorTitle="Falsche Eingabe" error="In dieser Zelle muß das Datum&#10;eingegeben werden.&#10;&#10;Bitte versuchen Sie es erneut." sqref="I8:K8">
      <formula1>35431</formula1>
    </dataValidation>
    <dataValidation type="whole" allowBlank="1" showInputMessage="1" showErrorMessage="1" errorTitle="Falsche Eingabe" error="In diesen Zellen können nur ganze Zahlen&#10;eingegeben werden.&#10;&#10;Bitte versuchen Sie es erneut." sqref="D14:N23 O37 M38:O39 O22:O23 M28:N37 D28:L39">
      <formula1>0</formula1>
      <formula2>30</formula2>
    </dataValidation>
  </dataValidations>
  <printOptions/>
  <pageMargins left="0.7086614173228347" right="0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2"/>
  <sheetViews>
    <sheetView showGridLines="0" showRowColHeaders="0" zoomScale="88" zoomScaleNormal="88" zoomScaleSheetLayoutView="85" workbookViewId="0" topLeftCell="A5">
      <selection activeCell="T8" sqref="T8"/>
    </sheetView>
  </sheetViews>
  <sheetFormatPr defaultColWidth="11.421875" defaultRowHeight="12.75"/>
  <cols>
    <col min="2" max="2" width="14.00390625" style="0" customWidth="1"/>
    <col min="4" max="14" width="5.7109375" style="0" customWidth="1"/>
    <col min="15" max="16" width="10.00390625" style="0" customWidth="1"/>
    <col min="17" max="17" width="4.57421875" style="0" customWidth="1"/>
    <col min="18" max="18" width="4.28125" style="0" customWidth="1"/>
  </cols>
  <sheetData>
    <row r="2" ht="35.25">
      <c r="H2" s="1" t="s">
        <v>0</v>
      </c>
    </row>
    <row r="4" ht="20.25">
      <c r="J4" s="2" t="s">
        <v>1</v>
      </c>
    </row>
    <row r="5" spans="10:13" ht="20.25">
      <c r="J5" s="28" t="s">
        <v>20</v>
      </c>
      <c r="L5" s="29"/>
      <c r="M5" s="29"/>
    </row>
    <row r="8" spans="2:22" ht="15.75">
      <c r="B8" s="3" t="s">
        <v>2</v>
      </c>
      <c r="C8" s="38"/>
      <c r="D8" s="38"/>
      <c r="E8" s="38"/>
      <c r="F8" s="38"/>
      <c r="H8" s="3" t="s">
        <v>3</v>
      </c>
      <c r="I8" s="39"/>
      <c r="J8" s="39"/>
      <c r="K8" s="39"/>
      <c r="M8" s="3" t="s">
        <v>4</v>
      </c>
      <c r="N8" s="40" t="s">
        <v>19</v>
      </c>
      <c r="O8" s="40"/>
      <c r="P8" s="40"/>
      <c r="U8" s="4">
        <f>IF(Q14=1,O14+55+(N14*100)+(M14*40),IF(Q14=2,O14-45+(N14*100)+(M14*40),IF(Q14=3,O14-95+(N14*100)+(M14*40),IF(Q14=4,O14-145+(N14*100)+(M14*40),A7*0))))</f>
        <v>55</v>
      </c>
      <c r="V8" s="4">
        <f>RANK(U8:U13,U8:U13)</f>
        <v>1</v>
      </c>
    </row>
    <row r="9" spans="21:22" ht="12.75">
      <c r="U9" s="4">
        <f>IF(Q15=1,O15+54+(N15*100)+(M15*40),IF(Q15=2,O15-46+(N15*100)+(M15*40),IF(Q15=3,O15-96+(N15*100)+(M15*40),IF(Q15=4,O15-146+(N15*100)+(M15*40),A7*0))))</f>
        <v>54</v>
      </c>
      <c r="V9" s="4">
        <f>RANK(U8:U13,U8:U13)</f>
        <v>2</v>
      </c>
    </row>
    <row r="10" spans="21:22" ht="12.75">
      <c r="U10" s="4">
        <f>IF(Q16=1,O16+53+(N16*100)+(M16*40),IF(Q16=2,O16-47+(N16*100)+(M16*40),IF(Q16=3,O16-97+(N16*100)+(M16*40),IF(Q16=4,O16-147+(N16*100)+(M16*40),A7*0))))</f>
        <v>53</v>
      </c>
      <c r="V10" s="4">
        <f>RANK(U8:U13,U8:U13)</f>
        <v>3</v>
      </c>
    </row>
    <row r="11" spans="2:22" ht="23.25">
      <c r="B11" s="5" t="s">
        <v>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6"/>
      <c r="U11" s="4">
        <f>IF(Q17=1,O17+52+(N17*100)+(M17*40),IF(Q17=2,O17-48+(N17*100)+(M17*40),IF(Q17=3,O17-98+(N17*100)+(M17*40),IF(Q17=4,O17-148+(N17*100)+(M17*40),A7*0))))</f>
        <v>52</v>
      </c>
      <c r="V11" s="4">
        <f>RANK(U8:U13,U8:U13)</f>
        <v>4</v>
      </c>
    </row>
    <row r="12" spans="21:22" ht="12.75">
      <c r="U12" s="4">
        <f>IF(Q18=1,O18+51+(N18*100)+(M18*40),IF(Q18=2,O18-49+(N18*100)+(M18*40),IF(Q18=3,O18-99+(N18*100)+(M18*40),IF(Q18=4,O18-149+(N18*100)+(M18*40),A7*0))))</f>
        <v>51</v>
      </c>
      <c r="V12" s="4">
        <f>RANK(U8:U13,U8:U13)</f>
        <v>5</v>
      </c>
    </row>
    <row r="13" spans="1:23" ht="15.75">
      <c r="A13" s="7" t="s">
        <v>6</v>
      </c>
      <c r="B13" s="37" t="s">
        <v>7</v>
      </c>
      <c r="C13" s="37"/>
      <c r="D13" s="7">
        <v>0</v>
      </c>
      <c r="E13" s="7">
        <v>1</v>
      </c>
      <c r="F13" s="7">
        <v>2</v>
      </c>
      <c r="G13" s="7">
        <v>3</v>
      </c>
      <c r="H13" s="7">
        <v>4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 t="s">
        <v>8</v>
      </c>
      <c r="P13" s="7" t="s">
        <v>9</v>
      </c>
      <c r="Q13" s="8"/>
      <c r="R13" s="9"/>
      <c r="S13" s="9"/>
      <c r="T13" s="9"/>
      <c r="U13" s="4">
        <f>IF(Q19=1,O19+50+(N19*100)+(M19*40),IF(Q19=2,O19-50+(N19*100)+(M19*40),IF(Q19=3,O19-100+(N19*100)+(M19*40),IF(Q19=4,O19-150+(N19*100)+(M19*40),A7*0))))</f>
        <v>50</v>
      </c>
      <c r="V13" s="4">
        <f>RANK(U8:U13,U8:U13)</f>
        <v>6</v>
      </c>
      <c r="W13" s="9"/>
    </row>
    <row r="14" spans="1:23" ht="19.5" customHeight="1">
      <c r="A14" s="10">
        <v>1</v>
      </c>
      <c r="B14" s="33" t="s">
        <v>21</v>
      </c>
      <c r="C14" s="3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aca="true" t="shared" si="0" ref="O14:O23">(D14*0)+(E14*1)+(F14*2)+(G14*3)+(H14*4)+(I14*5)+(J14*6)+(K14*7)+(L14*8)+(M14*9)+(N14*10)</f>
        <v>0</v>
      </c>
      <c r="P14" s="11">
        <f>IF(V8=1,$O$14,IF(V8=2,$O$14,IF(V8=3,$O$14,IF(V8=4,$O$14,A7*0))))</f>
        <v>0</v>
      </c>
      <c r="Q14" s="12">
        <f>RANK(O14:O19,O14:O19)</f>
        <v>1</v>
      </c>
      <c r="R14" s="9"/>
      <c r="S14" s="9"/>
      <c r="T14" s="9"/>
      <c r="U14" s="9"/>
      <c r="V14" s="9"/>
      <c r="W14" s="9"/>
    </row>
    <row r="15" spans="1:23" ht="19.5" customHeight="1">
      <c r="A15" s="10">
        <v>2</v>
      </c>
      <c r="B15" s="33" t="s">
        <v>21</v>
      </c>
      <c r="C15" s="3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  <c r="P15" s="11">
        <f>IF(V9=1,$O$15,IF(V9=2,$O$15,IF(V9=3,$O$15,IF(V9=4,$O$15,A7*0))))</f>
        <v>0</v>
      </c>
      <c r="Q15" s="12">
        <f>RANK(O14:O19,O14:O19)</f>
        <v>1</v>
      </c>
      <c r="R15" s="9"/>
      <c r="S15" s="13" t="s">
        <v>10</v>
      </c>
      <c r="T15" s="9"/>
      <c r="U15" s="14" t="s">
        <v>11</v>
      </c>
      <c r="V15" s="9"/>
      <c r="W15" s="9"/>
    </row>
    <row r="16" spans="1:23" ht="19.5" customHeight="1">
      <c r="A16" s="10">
        <v>3</v>
      </c>
      <c r="B16" s="33" t="s">
        <v>21</v>
      </c>
      <c r="C16" s="3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  <c r="P16" s="11">
        <f>IF(V10=1,$O$16,IF(V10=2,$O$16,IF(V10=3,$O$16,IF(V10=4,$O$16,A7*0))))</f>
        <v>0</v>
      </c>
      <c r="Q16" s="12">
        <f>RANK(O14:O19,O14:O19)</f>
        <v>1</v>
      </c>
      <c r="R16" s="15" t="s">
        <v>12</v>
      </c>
      <c r="S16" s="30" t="str">
        <f>IF(V8=1,$B$14,IF(V9=1,$B$15,IF(V10=1,$B$16,IF(V11=1,$B$17,IF(V12=1,$B$18,IF(V13=1,$B$19,A7*0))))))</f>
        <v>x</v>
      </c>
      <c r="T16" s="31"/>
      <c r="U16" s="16">
        <f>IF(V8=1,$O$14,IF(V9=1,$O$15,IF(V10=1,$O$16,IF(V11=1,$O$17,IF(V12=1,$O$18,IF(V13=1,$O$19,A7*0))))))</f>
        <v>0</v>
      </c>
      <c r="V16" s="9"/>
      <c r="W16" s="9"/>
    </row>
    <row r="17" spans="1:23" ht="19.5" customHeight="1" thickBot="1">
      <c r="A17" s="10">
        <v>4</v>
      </c>
      <c r="B17" s="32" t="s">
        <v>21</v>
      </c>
      <c r="C17" s="3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  <c r="P17" s="11">
        <f>IF(V11=1,$O$17,IF(V11=2,$O$17,IF(V11=3,$O$17,IF(V11=4,$O$17,A7*0))))</f>
        <v>0</v>
      </c>
      <c r="Q17" s="12">
        <f>RANK(O14:O19,O14:O19)</f>
        <v>1</v>
      </c>
      <c r="R17" s="15" t="s">
        <v>13</v>
      </c>
      <c r="S17" s="34" t="str">
        <f>IF(V8=2,$B$14,IF(V9=2,$B$15,IF(V10=2,$B$16,IF(V11=2,$B$17,IF(V12=2,$B$18,IF(V13=2,$B$19,A7*0))))))</f>
        <v>x</v>
      </c>
      <c r="T17" s="35"/>
      <c r="U17" s="17">
        <f>IF(V8=2,$O$14,IF(V9=2,$O$15,IF(V10=2,$O$16,IF(V11=2,$O$17,IF(V12=2,$O$18,IF(V13=2,$O$19,A7*0))))))</f>
        <v>0</v>
      </c>
      <c r="V17" s="9"/>
      <c r="W17" s="9"/>
    </row>
    <row r="18" spans="1:23" ht="19.5" customHeight="1">
      <c r="A18" s="10">
        <v>5</v>
      </c>
      <c r="B18" s="32" t="s">
        <v>21</v>
      </c>
      <c r="C18" s="3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0"/>
        <v>0</v>
      </c>
      <c r="P18" s="11">
        <f>IF(V12=1,$O$18,IF(V12=2,$O$18,IF(V12=3,$O$18,IF(V12=4,$O$18,A7*0))))</f>
        <v>0</v>
      </c>
      <c r="Q18" s="12">
        <f>RANK(O14:O19,O14:O19)</f>
        <v>1</v>
      </c>
      <c r="R18" s="15" t="s">
        <v>14</v>
      </c>
      <c r="S18" s="30" t="str">
        <f>IF(V8=3,$B$14,IF(V9=3,$B$15,IF(V10=3,$B$16,IF(V11=3,$B$17,IF(V12=3,$B$18,IF(V13=3,$B$19,A7*0))))))</f>
        <v>x</v>
      </c>
      <c r="T18" s="31"/>
      <c r="U18" s="16">
        <f>IF(V8=3,$O$14,IF(V9=3,$O$15,IF(V10=3,$O$16,IF(V11=3,$O$17,IF(V12=3,$O$18,IF(V13=3,$O$19,A7*0))))))</f>
        <v>0</v>
      </c>
      <c r="V18" s="9"/>
      <c r="W18" s="9"/>
    </row>
    <row r="19" spans="1:23" ht="19.5" customHeight="1" thickBot="1">
      <c r="A19" s="10">
        <v>6</v>
      </c>
      <c r="B19" s="41" t="s">
        <v>21</v>
      </c>
      <c r="C19" s="42"/>
      <c r="D19" s="18"/>
      <c r="E19" s="18"/>
      <c r="F19" s="18"/>
      <c r="G19" s="18"/>
      <c r="H19" s="10"/>
      <c r="I19" s="10"/>
      <c r="J19" s="10"/>
      <c r="K19" s="10"/>
      <c r="L19" s="10"/>
      <c r="M19" s="10"/>
      <c r="N19" s="10"/>
      <c r="O19" s="19">
        <f t="shared" si="0"/>
        <v>0</v>
      </c>
      <c r="P19" s="11">
        <f>IF(V13=1,$O$19,IF(V13=2,$O$19,IF(V13=3,$O$19,IF(V13=4,$O$19,A7*0))))</f>
        <v>0</v>
      </c>
      <c r="Q19" s="12">
        <f>RANK(O14:O19,O14:O19)</f>
        <v>1</v>
      </c>
      <c r="R19" s="15" t="s">
        <v>15</v>
      </c>
      <c r="S19" s="34" t="str">
        <f>IF(V8=4,$B$14,IF(V9=4,$B$15,IF(V10=4,$B$16,IF(V11=4,$B$17,IF(V12=4,$B$18,IF(V13=4,$B$19,A7*0))))))</f>
        <v>x</v>
      </c>
      <c r="T19" s="35"/>
      <c r="U19" s="17">
        <f>IF(V8=4,$O$14,IF(V9=4,$O$15,IF(V10=4,$O$16,IF(V11=4,$O$17,IF(V12=4,$O$18,IF(V13=4,$O$19,A7*0))))))</f>
        <v>0</v>
      </c>
      <c r="V19" s="9"/>
      <c r="W19" s="9"/>
    </row>
    <row r="20" spans="1:22" ht="19.5" customHeight="1" thickBot="1">
      <c r="A20" s="10">
        <v>7</v>
      </c>
      <c r="B20" s="32"/>
      <c r="C20" s="3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>
        <f t="shared" si="0"/>
        <v>0</v>
      </c>
      <c r="S20" s="9"/>
      <c r="T20" s="9"/>
      <c r="U20" s="9"/>
      <c r="V20" s="4"/>
    </row>
    <row r="21" spans="1:22" ht="19.5" customHeight="1" thickBot="1">
      <c r="A21" s="10">
        <v>8</v>
      </c>
      <c r="B21" s="33"/>
      <c r="C21" s="3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>
        <f t="shared" si="0"/>
        <v>0</v>
      </c>
      <c r="S21" s="20" t="s">
        <v>16</v>
      </c>
      <c r="T21" s="21">
        <f>SUM(P14:P19)</f>
        <v>0</v>
      </c>
      <c r="U21" s="22" t="s">
        <v>11</v>
      </c>
      <c r="V21" s="4"/>
    </row>
    <row r="22" spans="1:22" ht="19.5" customHeight="1">
      <c r="A22" s="10">
        <v>9</v>
      </c>
      <c r="B22" s="32"/>
      <c r="C22" s="3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f t="shared" si="0"/>
        <v>0</v>
      </c>
      <c r="U22" s="4">
        <f>IF(Q28=1,O28+55+(N28*100)+(M28*40),IF(Q28=2,O28-45+(N28*100)+(M28*40),IF(Q28=3,O28-95+(N28*100)+(M28*40),IF(Q28=4,O28-145+(N28*100)+(M28*40),A7*0))))</f>
        <v>55</v>
      </c>
      <c r="V22" s="4">
        <f>RANK(U22:U27,U22:U27)</f>
        <v>1</v>
      </c>
    </row>
    <row r="23" spans="1:22" ht="19.5" customHeight="1">
      <c r="A23" s="10">
        <v>10</v>
      </c>
      <c r="B23" s="33"/>
      <c r="C23" s="3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f t="shared" si="0"/>
        <v>0</v>
      </c>
      <c r="U23" s="4">
        <f>IF(Q29=1,O29+54+(N29*100)+(M29*40),IF(Q29=2,O29-46+(N29*100)+(M29*40),IF(Q29=3,O29-96+(N29*100)+(M29*40),IF(Q29=4,O29-146+(N29*100)+(M29*40),A7*0))))</f>
        <v>54</v>
      </c>
      <c r="V23" s="4">
        <f>RANK(U22:U27,U22:U27)</f>
        <v>2</v>
      </c>
    </row>
    <row r="24" spans="1:22" ht="19.5" customHeight="1">
      <c r="A24" s="23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U24" s="4">
        <f>IF(Q30=1,O30+53+(N30*100)+(M30*40),IF(Q30=2,O30-47+(N30*100)+(M30*40),IF(Q30=3,O30-97+(N30*100)+(M30*40),IF(Q30=4,O30-147+(N30*100)+(M30*40),A7*0))))</f>
        <v>53</v>
      </c>
      <c r="V24" s="4">
        <f>RANK(U22:U27,U22:U27)</f>
        <v>3</v>
      </c>
    </row>
    <row r="25" spans="2:22" ht="23.25">
      <c r="B25" s="5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6"/>
      <c r="U25" s="4">
        <f>IF(Q31=1,O31+52+(N31*100)+(M31*40),IF(Q31=2,O31-48+(N31*100)+(M31*40),IF(Q31=3,O31-98+(N31*100)+(M31*40),IF(Q31=4,O31-148+(N31*100)+(M31*40),A7*0))))</f>
        <v>52</v>
      </c>
      <c r="V25" s="4">
        <f>RANK(U22:U27,U22:U27)</f>
        <v>4</v>
      </c>
    </row>
    <row r="26" spans="21:22" ht="12.75">
      <c r="U26" s="4">
        <f>IF(Q32=1,O32+51+(N32*100)+(M32*40),IF(Q32=2,O32-49+(N32*100)+(M32*40),IF(Q32=3,O32-99+(N32*100)+(M32*40),IF(Q32=4,O32-149+(N32*100)+(M32*40),A7*0))))</f>
        <v>51</v>
      </c>
      <c r="V26" s="4">
        <f>RANK(U22:U27,U22:U27)</f>
        <v>5</v>
      </c>
    </row>
    <row r="27" spans="1:23" ht="15.75">
      <c r="A27" s="7" t="s">
        <v>6</v>
      </c>
      <c r="B27" s="37" t="s">
        <v>7</v>
      </c>
      <c r="C27" s="37"/>
      <c r="D27" s="7">
        <v>0</v>
      </c>
      <c r="E27" s="7">
        <v>1</v>
      </c>
      <c r="F27" s="7">
        <v>2</v>
      </c>
      <c r="G27" s="7">
        <v>3</v>
      </c>
      <c r="H27" s="7">
        <v>4</v>
      </c>
      <c r="I27" s="7">
        <v>5</v>
      </c>
      <c r="J27" s="7">
        <v>6</v>
      </c>
      <c r="K27" s="7">
        <v>7</v>
      </c>
      <c r="L27" s="7">
        <v>8</v>
      </c>
      <c r="M27" s="7">
        <v>9</v>
      </c>
      <c r="N27" s="7">
        <v>10</v>
      </c>
      <c r="O27" s="7" t="s">
        <v>8</v>
      </c>
      <c r="P27" s="7" t="s">
        <v>9</v>
      </c>
      <c r="Q27" s="8"/>
      <c r="R27" s="9"/>
      <c r="S27" s="9"/>
      <c r="T27" s="9"/>
      <c r="U27" s="4">
        <f>IF(Q33=1,O33+50+(N33*100)+(M33*40),IF(Q33=2,O33-50+(N33*100)+(M33*40),IF(Q33=3,O33-100+(N33*100)+(M33*40),IF(Q33=4,O33-150+(N33*100)+(M33*40),A7*0))))</f>
        <v>50</v>
      </c>
      <c r="V27" s="4">
        <f>RANK(U22:U27,U22:U27)</f>
        <v>6</v>
      </c>
      <c r="W27" s="9"/>
    </row>
    <row r="28" spans="1:23" ht="19.5" customHeight="1">
      <c r="A28" s="10">
        <v>11</v>
      </c>
      <c r="B28" s="33" t="s">
        <v>21</v>
      </c>
      <c r="C28" s="3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f aca="true" t="shared" si="1" ref="O28:O39">(D28*0)+(E28*1)+(F28*2)+(G28*3)+(H28*4)+(I28*5)+(J28*6)+(K28*7)+(L28*8)+(M28*9)+(N28*10)</f>
        <v>0</v>
      </c>
      <c r="P28" s="11">
        <f>IF(V22=1,$O$28,IF(V22=2,$O$28,IF(V22=3,$O$28,IF(V22=4,$O$28,A7*0))))</f>
        <v>0</v>
      </c>
      <c r="Q28" s="12">
        <f>RANK(O28:O33,O28:O33)</f>
        <v>1</v>
      </c>
      <c r="R28" s="9"/>
      <c r="S28" s="9"/>
      <c r="T28" s="9"/>
      <c r="U28" s="4"/>
      <c r="V28" s="4"/>
      <c r="W28" s="9"/>
    </row>
    <row r="29" spans="1:23" ht="19.5" customHeight="1">
      <c r="A29" s="10">
        <v>12</v>
      </c>
      <c r="B29" s="33" t="s">
        <v>21</v>
      </c>
      <c r="C29" s="3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f t="shared" si="1"/>
        <v>0</v>
      </c>
      <c r="P29" s="11">
        <f>IF(V23=1,$O$29,IF(V23=2,$O$29,IF(V23=3,$O$29,IF(V23=4,$O$29,A7*0))))</f>
        <v>0</v>
      </c>
      <c r="Q29" s="12">
        <f>RANK(O28:O33,O28:O33)</f>
        <v>1</v>
      </c>
      <c r="R29" s="9"/>
      <c r="S29" s="13" t="s">
        <v>10</v>
      </c>
      <c r="T29" s="9"/>
      <c r="U29" s="14" t="s">
        <v>11</v>
      </c>
      <c r="V29" s="9"/>
      <c r="W29" s="9"/>
    </row>
    <row r="30" spans="1:23" ht="19.5" customHeight="1">
      <c r="A30" s="10">
        <v>13</v>
      </c>
      <c r="B30" s="33" t="s">
        <v>21</v>
      </c>
      <c r="C30" s="3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f t="shared" si="1"/>
        <v>0</v>
      </c>
      <c r="P30" s="11">
        <f>IF(V24=1,$O$30,IF(V24=2,$O$30,IF(V24=3,$O$30,IF(V24=4,$O$30,A7*0))))</f>
        <v>0</v>
      </c>
      <c r="Q30" s="12">
        <f>RANK(O28:O33,O28:O33)</f>
        <v>1</v>
      </c>
      <c r="R30" s="15" t="s">
        <v>12</v>
      </c>
      <c r="S30" s="30" t="str">
        <f>IF(V22=1,$B$28,IF(V23=1,$B$29,IF(V24=1,$B$30,IF(V25=1,$B$31,IF(V26=1,$B$32,IF(V27=1,$B$33,A7*0))))))</f>
        <v>x</v>
      </c>
      <c r="T30" s="31"/>
      <c r="U30" s="16">
        <f>IF(V22=1,$O$28,IF(V23=1,$O$29,IF(V24=1,$O$30,IF(V25=1,$O$31,IF(V26=1,$O$32,IF(V27=1,$O$33,A7*0))))))</f>
        <v>0</v>
      </c>
      <c r="V30" s="9"/>
      <c r="W30" s="9"/>
    </row>
    <row r="31" spans="1:23" ht="19.5" customHeight="1" thickBot="1">
      <c r="A31" s="10">
        <v>14</v>
      </c>
      <c r="B31" s="32" t="s">
        <v>21</v>
      </c>
      <c r="C31" s="3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>
        <f t="shared" si="1"/>
        <v>0</v>
      </c>
      <c r="P31" s="11">
        <f>IF(V25=1,$O$31,IF(V25=2,$O$31,IF(V25=3,$O$31,IF(V25=4,$O$31,A7*0))))</f>
        <v>0</v>
      </c>
      <c r="Q31" s="12">
        <f>RANK(O28:O33,O28:O33)</f>
        <v>1</v>
      </c>
      <c r="R31" s="15" t="s">
        <v>13</v>
      </c>
      <c r="S31" s="34" t="str">
        <f>IF(V22=2,$B$28,IF(V23=2,$B$29,IF(V24=2,$B$30,IF(V25=2,$B$31,IF(V26=2,$B$32,IF(V27=2,$B$33,A7*0))))))</f>
        <v>x</v>
      </c>
      <c r="T31" s="35"/>
      <c r="U31" s="17">
        <f>IF(V22=2,$O$28,IF(V23=2,$O$29,IF(V24=2,$O$30,IF(V25=2,$O$31,IF(V26=2,$O$32,IF(V27=2,$O$33,A7*0))))))</f>
        <v>0</v>
      </c>
      <c r="V31" s="9"/>
      <c r="W31" s="9"/>
    </row>
    <row r="32" spans="1:23" ht="19.5" customHeight="1">
      <c r="A32" s="10">
        <v>15</v>
      </c>
      <c r="B32" s="32" t="s">
        <v>21</v>
      </c>
      <c r="C32" s="3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1"/>
        <v>0</v>
      </c>
      <c r="P32" s="11">
        <f>IF(V26=1,$O$32,IF(V26=2,$O$32,IF(V26=3,$O$32,IF(V26=4,$O$32,A7*0))))</f>
        <v>0</v>
      </c>
      <c r="Q32" s="12">
        <f>RANK(O28:O33,O28:O33)</f>
        <v>1</v>
      </c>
      <c r="R32" s="15" t="s">
        <v>14</v>
      </c>
      <c r="S32" s="30" t="str">
        <f>IF(V22=3,$B$28,IF(V23=3,$B$29,IF(V24=3,$B$30,IF(V25=3,$B$31,IF(V26=3,$B$32,IF(V27=3,$B$33,A7*0))))))</f>
        <v>x</v>
      </c>
      <c r="T32" s="31"/>
      <c r="U32" s="16">
        <f>IF(V22=3,$O$28,IF(V23=3,$O$29,IF(V24=3,$O$30,IF(V25=3,$O$31,IF(V26=3,$O$32,IF(V27=3,$O$33,A7*0))))))</f>
        <v>0</v>
      </c>
      <c r="V32" s="9"/>
      <c r="W32" s="9"/>
    </row>
    <row r="33" spans="1:23" ht="19.5" customHeight="1" thickBot="1">
      <c r="A33" s="10">
        <v>16</v>
      </c>
      <c r="B33" s="41" t="s">
        <v>21</v>
      </c>
      <c r="C33" s="42"/>
      <c r="D33" s="18"/>
      <c r="E33" s="18"/>
      <c r="F33" s="10"/>
      <c r="G33" s="10"/>
      <c r="H33" s="10"/>
      <c r="I33" s="10"/>
      <c r="J33" s="10"/>
      <c r="K33" s="10"/>
      <c r="L33" s="10"/>
      <c r="M33" s="10"/>
      <c r="N33" s="10"/>
      <c r="O33" s="19">
        <f t="shared" si="1"/>
        <v>0</v>
      </c>
      <c r="P33" s="11">
        <f>IF(V27=1,$O$33,IF(V27=2,$O$33,IF(V27=3,$O$33,IF(V27=4,$O$33,A7*0))))</f>
        <v>0</v>
      </c>
      <c r="Q33" s="12">
        <f>RANK(O28:O33,O28:O33)</f>
        <v>1</v>
      </c>
      <c r="R33" s="15" t="s">
        <v>15</v>
      </c>
      <c r="S33" s="34" t="str">
        <f>IF(V22=4,$B$28,IF(V23=4,$B$29,IF(V24=4,$B$30,IF(V25=4,$B$31,IF(V26=4,$B$32,IF(V27=4,$B$33,A7*0))))))</f>
        <v>x</v>
      </c>
      <c r="T33" s="35"/>
      <c r="U33" s="17">
        <f>IF(V22=4,$O$28,IF(V23=4,$O$29,IF(V24=4,$O$30,IF(V25=4,$O$31,IF(V26=4,$O$32,IF(V27=4,$O$33,A7*0))))))</f>
        <v>0</v>
      </c>
      <c r="V33" s="9"/>
      <c r="W33" s="9"/>
    </row>
    <row r="34" spans="1:21" ht="19.5" customHeight="1" thickBot="1">
      <c r="A34" s="10">
        <v>17</v>
      </c>
      <c r="B34" s="32"/>
      <c r="C34" s="32"/>
      <c r="D34" s="18"/>
      <c r="E34" s="18"/>
      <c r="F34" s="10"/>
      <c r="G34" s="10"/>
      <c r="H34" s="10"/>
      <c r="I34" s="10"/>
      <c r="J34" s="10"/>
      <c r="K34" s="10"/>
      <c r="L34" s="10"/>
      <c r="M34" s="10"/>
      <c r="N34" s="10"/>
      <c r="O34" s="19">
        <f t="shared" si="1"/>
        <v>0</v>
      </c>
      <c r="Q34" s="4"/>
      <c r="S34" s="9"/>
      <c r="T34" s="9"/>
      <c r="U34" s="9"/>
    </row>
    <row r="35" spans="1:21" ht="19.5" customHeight="1" thickBot="1">
      <c r="A35" s="10">
        <v>18</v>
      </c>
      <c r="B35" s="33"/>
      <c r="C35" s="33"/>
      <c r="D35" s="18"/>
      <c r="E35" s="18"/>
      <c r="F35" s="10"/>
      <c r="G35" s="10"/>
      <c r="H35" s="10"/>
      <c r="I35" s="10"/>
      <c r="J35" s="10"/>
      <c r="K35" s="10"/>
      <c r="L35" s="10"/>
      <c r="M35" s="10"/>
      <c r="N35" s="10"/>
      <c r="O35" s="19">
        <f t="shared" si="1"/>
        <v>0</v>
      </c>
      <c r="S35" s="20" t="s">
        <v>16</v>
      </c>
      <c r="T35" s="21">
        <f>SUM(P28:P33)</f>
        <v>0</v>
      </c>
      <c r="U35" s="22" t="s">
        <v>11</v>
      </c>
    </row>
    <row r="36" spans="1:15" ht="19.5" customHeight="1">
      <c r="A36" s="10">
        <v>19</v>
      </c>
      <c r="B36" s="41"/>
      <c r="C36" s="42"/>
      <c r="D36" s="18"/>
      <c r="E36" s="18"/>
      <c r="F36" s="10"/>
      <c r="G36" s="10"/>
      <c r="H36" s="10"/>
      <c r="I36" s="10"/>
      <c r="J36" s="10"/>
      <c r="K36" s="10"/>
      <c r="L36" s="10"/>
      <c r="M36" s="10"/>
      <c r="N36" s="10"/>
      <c r="O36" s="19">
        <f t="shared" si="1"/>
        <v>0</v>
      </c>
    </row>
    <row r="37" spans="1:15" ht="19.5" customHeight="1">
      <c r="A37" s="10">
        <v>20</v>
      </c>
      <c r="B37" s="32"/>
      <c r="C37" s="32"/>
      <c r="D37" s="18"/>
      <c r="E37" s="18"/>
      <c r="F37" s="10"/>
      <c r="G37" s="10"/>
      <c r="H37" s="10"/>
      <c r="I37" s="10"/>
      <c r="J37" s="10"/>
      <c r="K37" s="10"/>
      <c r="L37" s="10"/>
      <c r="M37" s="10"/>
      <c r="N37" s="10"/>
      <c r="O37" s="10">
        <f t="shared" si="1"/>
        <v>0</v>
      </c>
    </row>
    <row r="38" spans="1:15" ht="19.5" customHeight="1">
      <c r="A38" s="10">
        <v>21</v>
      </c>
      <c r="B38" s="33"/>
      <c r="C38" s="3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f t="shared" si="1"/>
        <v>0</v>
      </c>
    </row>
    <row r="39" spans="1:15" ht="19.5" customHeight="1">
      <c r="A39" s="10">
        <v>22</v>
      </c>
      <c r="B39" s="33"/>
      <c r="C39" s="3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f t="shared" si="1"/>
        <v>0</v>
      </c>
    </row>
    <row r="42" spans="2:15" ht="15">
      <c r="B42" s="26" t="s">
        <v>18</v>
      </c>
      <c r="C42" s="27"/>
      <c r="D42" s="27"/>
      <c r="E42" s="27"/>
      <c r="F42" s="27"/>
      <c r="G42" s="27"/>
      <c r="H42" s="6"/>
      <c r="I42" s="6"/>
      <c r="J42" s="6"/>
      <c r="K42" s="6"/>
      <c r="M42" s="27"/>
      <c r="N42" s="27"/>
      <c r="O42" s="27"/>
    </row>
  </sheetData>
  <sheetProtection password="EAE7" sheet="1" objects="1" scenarios="1"/>
  <mergeCells count="37">
    <mergeCell ref="C8:F8"/>
    <mergeCell ref="I8:K8"/>
    <mergeCell ref="S16:T16"/>
    <mergeCell ref="B22:C22"/>
    <mergeCell ref="N8:P8"/>
    <mergeCell ref="C11:P11"/>
    <mergeCell ref="B17:C17"/>
    <mergeCell ref="S17:T17"/>
    <mergeCell ref="S18:T18"/>
    <mergeCell ref="S19:T19"/>
    <mergeCell ref="B13:C13"/>
    <mergeCell ref="B14:C14"/>
    <mergeCell ref="B15:C15"/>
    <mergeCell ref="B16:C16"/>
    <mergeCell ref="S31:T31"/>
    <mergeCell ref="B23:C23"/>
    <mergeCell ref="C25:P25"/>
    <mergeCell ref="B27:C27"/>
    <mergeCell ref="B28:C28"/>
    <mergeCell ref="S30:T30"/>
    <mergeCell ref="B29:C29"/>
    <mergeCell ref="B38:C38"/>
    <mergeCell ref="B39:C39"/>
    <mergeCell ref="B36:C36"/>
    <mergeCell ref="B18:C18"/>
    <mergeCell ref="B19:C19"/>
    <mergeCell ref="B20:C20"/>
    <mergeCell ref="B21:C21"/>
    <mergeCell ref="B33:C33"/>
    <mergeCell ref="B31:C31"/>
    <mergeCell ref="B30:C30"/>
    <mergeCell ref="S32:T32"/>
    <mergeCell ref="B34:C34"/>
    <mergeCell ref="B35:C35"/>
    <mergeCell ref="B37:C37"/>
    <mergeCell ref="S33:T33"/>
    <mergeCell ref="B32:C32"/>
  </mergeCells>
  <dataValidations count="2">
    <dataValidation type="date" operator="greaterThan" allowBlank="1" showInputMessage="1" showErrorMessage="1" errorTitle="Falsche Eingabe" error="In dieser Zelle muß das Datum&#10;eingegeben werden.&#10;&#10;Bitte versuchen Sie es erneut." sqref="I8:K8">
      <formula1>35431</formula1>
    </dataValidation>
    <dataValidation type="whole" allowBlank="1" showInputMessage="1" showErrorMessage="1" errorTitle="Falsche Eingabe" error="In diesen Zellen können nur ganze Zahlen&#10;eingegeben werden.&#10;&#10;Bitte versuchen Sie es erneut." sqref="D14:N23 O37 M38:O39 O22:O23 M28:N37 D28:L39">
      <formula1>0</formula1>
      <formula2>30</formula2>
    </dataValidation>
  </dataValidations>
  <printOptions/>
  <pageMargins left="0.7086614173228347" right="0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Schießliste </dc:title>
  <dc:subject>Selbstrechner</dc:subject>
  <dc:creator>Ulrich Pelzer</dc:creator>
  <cp:keywords/>
  <dc:description/>
  <cp:lastModifiedBy>Amilo Laptop</cp:lastModifiedBy>
  <cp:lastPrinted>2011-11-11T16:17:36Z</cp:lastPrinted>
  <dcterms:created xsi:type="dcterms:W3CDTF">2011-11-10T16:57:08Z</dcterms:created>
  <dcterms:modified xsi:type="dcterms:W3CDTF">2013-01-03T00:42:59Z</dcterms:modified>
  <cp:category/>
  <cp:version/>
  <cp:contentType/>
  <cp:contentStatus/>
</cp:coreProperties>
</file>